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2585"/>
  </bookViews>
  <sheets>
    <sheet name="февраль" sheetId="1" r:id="rId1"/>
  </sheets>
  <externalReferences>
    <externalReference r:id="rId2"/>
  </externalReferences>
  <definedNames>
    <definedName name="_xlnm.Print_Area" localSheetId="0">февраль!$A$1:$S$30</definedName>
  </definedNames>
  <calcPr calcId="144525"/>
</workbook>
</file>

<file path=xl/calcChain.xml><?xml version="1.0" encoding="utf-8"?>
<calcChain xmlns="http://schemas.openxmlformats.org/spreadsheetml/2006/main">
  <c r="S30" i="1" l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O27" i="1"/>
  <c r="O29" i="1" s="1"/>
  <c r="M27" i="1"/>
  <c r="M30" i="1" s="1"/>
  <c r="S26" i="1"/>
  <c r="R26" i="1"/>
  <c r="Q26" i="1"/>
  <c r="P26" i="1"/>
  <c r="M26" i="1"/>
  <c r="S25" i="1"/>
  <c r="R25" i="1"/>
  <c r="Q25" i="1"/>
  <c r="P25" i="1"/>
  <c r="O25" i="1"/>
  <c r="N25" i="1"/>
  <c r="M25" i="1"/>
  <c r="S24" i="1"/>
  <c r="R24" i="1"/>
  <c r="Q24" i="1"/>
  <c r="P24" i="1"/>
  <c r="N24" i="1"/>
  <c r="L24" i="1" s="1"/>
  <c r="M24" i="1"/>
  <c r="S23" i="1"/>
  <c r="R23" i="1"/>
  <c r="Q23" i="1"/>
  <c r="J23" i="1" s="1"/>
  <c r="P23" i="1"/>
  <c r="O23" i="1"/>
  <c r="O24" i="1" s="1"/>
  <c r="N23" i="1"/>
  <c r="N26" i="1" s="1"/>
  <c r="L23" i="1"/>
  <c r="S21" i="1"/>
  <c r="R21" i="1"/>
  <c r="Q21" i="1"/>
  <c r="P21" i="1"/>
  <c r="O21" i="1"/>
  <c r="L21" i="1" s="1"/>
  <c r="M21" i="1"/>
  <c r="S20" i="1"/>
  <c r="R20" i="1"/>
  <c r="Q20" i="1"/>
  <c r="P20" i="1"/>
  <c r="O20" i="1"/>
  <c r="M20" i="1"/>
  <c r="H20" i="1"/>
  <c r="S19" i="1"/>
  <c r="R19" i="1"/>
  <c r="Q19" i="1"/>
  <c r="P19" i="1"/>
  <c r="I19" i="1" s="1"/>
  <c r="O19" i="1"/>
  <c r="L19" i="1" s="1"/>
  <c r="M19" i="1"/>
  <c r="S18" i="1"/>
  <c r="R18" i="1"/>
  <c r="Q18" i="1"/>
  <c r="P18" i="1"/>
  <c r="O18" i="1"/>
  <c r="I18" i="1" s="1"/>
  <c r="M18" i="1"/>
  <c r="S17" i="1"/>
  <c r="R17" i="1"/>
  <c r="Q17" i="1"/>
  <c r="P17" i="1"/>
  <c r="O17" i="1"/>
  <c r="L17" i="1" s="1"/>
  <c r="M17" i="1"/>
  <c r="S16" i="1"/>
  <c r="R16" i="1"/>
  <c r="Q16" i="1"/>
  <c r="P16" i="1"/>
  <c r="O16" i="1"/>
  <c r="M16" i="1"/>
  <c r="H16" i="1"/>
  <c r="S15" i="1"/>
  <c r="R15" i="1"/>
  <c r="Q15" i="1"/>
  <c r="P15" i="1"/>
  <c r="O15" i="1"/>
  <c r="L15" i="1" s="1"/>
  <c r="M15" i="1"/>
  <c r="J15" i="1"/>
  <c r="S14" i="1"/>
  <c r="L14" i="1" s="1"/>
  <c r="R14" i="1"/>
  <c r="Q14" i="1"/>
  <c r="P14" i="1"/>
  <c r="I14" i="1" s="1"/>
  <c r="M14" i="1"/>
  <c r="H14" i="1" s="1"/>
  <c r="K14" i="1"/>
  <c r="J14" i="1"/>
  <c r="S13" i="1"/>
  <c r="R13" i="1"/>
  <c r="Q13" i="1"/>
  <c r="P13" i="1"/>
  <c r="O13" i="1"/>
  <c r="M13" i="1"/>
  <c r="S12" i="1"/>
  <c r="R12" i="1"/>
  <c r="Q12" i="1"/>
  <c r="P12" i="1"/>
  <c r="O12" i="1"/>
  <c r="M12" i="1"/>
  <c r="S11" i="1"/>
  <c r="R11" i="1"/>
  <c r="Q11" i="1"/>
  <c r="P11" i="1"/>
  <c r="O11" i="1"/>
  <c r="M11" i="1"/>
  <c r="S10" i="1"/>
  <c r="R10" i="1"/>
  <c r="Q10" i="1"/>
  <c r="P10" i="1"/>
  <c r="I10" i="1" s="1"/>
  <c r="N10" i="1"/>
  <c r="N11" i="1" s="1"/>
  <c r="M10" i="1"/>
  <c r="S9" i="1"/>
  <c r="R9" i="1"/>
  <c r="Q9" i="1"/>
  <c r="P9" i="1"/>
  <c r="O9" i="1"/>
  <c r="N9" i="1"/>
  <c r="M9" i="1"/>
  <c r="S8" i="1"/>
  <c r="R8" i="1"/>
  <c r="Q8" i="1"/>
  <c r="P8" i="1"/>
  <c r="O8" i="1"/>
  <c r="N8" i="1"/>
  <c r="I8" i="1" s="1"/>
  <c r="M8" i="1"/>
  <c r="S7" i="1"/>
  <c r="R7" i="1"/>
  <c r="Q7" i="1"/>
  <c r="P7" i="1"/>
  <c r="O7" i="1"/>
  <c r="N7" i="1"/>
  <c r="M7" i="1"/>
  <c r="S6" i="1"/>
  <c r="L6" i="1" s="1"/>
  <c r="R6" i="1"/>
  <c r="Q6" i="1"/>
  <c r="J6" i="1" s="1"/>
  <c r="P6" i="1"/>
  <c r="I6" i="1" s="1"/>
  <c r="M6" i="1"/>
  <c r="G6" i="1" s="1"/>
  <c r="K6" i="1"/>
  <c r="G18" i="1" l="1"/>
  <c r="F7" i="1"/>
  <c r="G9" i="1"/>
  <c r="H10" i="1"/>
  <c r="H15" i="1"/>
  <c r="I16" i="1"/>
  <c r="L18" i="1"/>
  <c r="J18" i="1"/>
  <c r="H19" i="1"/>
  <c r="I20" i="1"/>
  <c r="E27" i="1"/>
  <c r="L9" i="1"/>
  <c r="H18" i="1"/>
  <c r="I25" i="1"/>
  <c r="K27" i="1"/>
  <c r="J8" i="1"/>
  <c r="K16" i="1"/>
  <c r="E17" i="1"/>
  <c r="K20" i="1"/>
  <c r="G23" i="1"/>
  <c r="F25" i="1"/>
  <c r="H27" i="1"/>
  <c r="H6" i="1"/>
  <c r="H7" i="1"/>
  <c r="K8" i="1"/>
  <c r="K9" i="1"/>
  <c r="J9" i="1"/>
  <c r="G14" i="1"/>
  <c r="E15" i="1"/>
  <c r="L16" i="1"/>
  <c r="J16" i="1"/>
  <c r="I17" i="1"/>
  <c r="L20" i="1"/>
  <c r="J20" i="1"/>
  <c r="I21" i="1"/>
  <c r="H23" i="1"/>
  <c r="J25" i="1"/>
  <c r="I27" i="1"/>
  <c r="E9" i="1"/>
  <c r="H9" i="1"/>
  <c r="G8" i="1"/>
  <c r="F14" i="1"/>
  <c r="E21" i="1"/>
  <c r="O30" i="1"/>
  <c r="H30" i="1" s="1"/>
  <c r="I7" i="1"/>
  <c r="E10" i="1"/>
  <c r="I15" i="1"/>
  <c r="G16" i="1"/>
  <c r="H17" i="1"/>
  <c r="K18" i="1"/>
  <c r="E19" i="1"/>
  <c r="G20" i="1"/>
  <c r="H21" i="1"/>
  <c r="K23" i="1"/>
  <c r="H24" i="1"/>
  <c r="H25" i="1"/>
  <c r="O26" i="1"/>
  <c r="J26" i="1" s="1"/>
  <c r="L27" i="1"/>
  <c r="J27" i="1"/>
  <c r="O28" i="1"/>
  <c r="K28" i="1" s="1"/>
  <c r="F9" i="1"/>
  <c r="G26" i="1"/>
  <c r="J11" i="1"/>
  <c r="F11" i="1"/>
  <c r="L11" i="1"/>
  <c r="G11" i="1"/>
  <c r="I11" i="1"/>
  <c r="E11" i="1"/>
  <c r="H11" i="1"/>
  <c r="K11" i="1"/>
  <c r="J24" i="1"/>
  <c r="I24" i="1"/>
  <c r="E24" i="1"/>
  <c r="E30" i="1"/>
  <c r="K29" i="1"/>
  <c r="L29" i="1"/>
  <c r="J29" i="1"/>
  <c r="I29" i="1"/>
  <c r="J7" i="1"/>
  <c r="G7" i="1"/>
  <c r="K7" i="1"/>
  <c r="L8" i="1"/>
  <c r="I9" i="1"/>
  <c r="N13" i="1"/>
  <c r="H13" i="1" s="1"/>
  <c r="F15" i="1"/>
  <c r="F17" i="1"/>
  <c r="J21" i="1"/>
  <c r="F24" i="1"/>
  <c r="G25" i="1"/>
  <c r="K25" i="1"/>
  <c r="E6" i="1"/>
  <c r="L7" i="1"/>
  <c r="E8" i="1"/>
  <c r="G10" i="1"/>
  <c r="K10" i="1"/>
  <c r="N12" i="1"/>
  <c r="G15" i="1"/>
  <c r="K15" i="1"/>
  <c r="E16" i="1"/>
  <c r="G17" i="1"/>
  <c r="K17" i="1"/>
  <c r="E18" i="1"/>
  <c r="G19" i="1"/>
  <c r="K19" i="1"/>
  <c r="E20" i="1"/>
  <c r="G21" i="1"/>
  <c r="K21" i="1"/>
  <c r="E23" i="1"/>
  <c r="I23" i="1"/>
  <c r="G24" i="1"/>
  <c r="K24" i="1"/>
  <c r="L25" i="1"/>
  <c r="F27" i="1"/>
  <c r="H8" i="1"/>
  <c r="F10" i="1"/>
  <c r="J10" i="1"/>
  <c r="J17" i="1"/>
  <c r="F19" i="1"/>
  <c r="J19" i="1"/>
  <c r="F21" i="1"/>
  <c r="M29" i="1"/>
  <c r="K30" i="1"/>
  <c r="F6" i="1"/>
  <c r="E7" i="1"/>
  <c r="F8" i="1"/>
  <c r="L10" i="1"/>
  <c r="E14" i="1"/>
  <c r="F16" i="1"/>
  <c r="F18" i="1"/>
  <c r="F20" i="1"/>
  <c r="F23" i="1"/>
  <c r="E25" i="1"/>
  <c r="G27" i="1"/>
  <c r="M28" i="1"/>
  <c r="L26" i="1" l="1"/>
  <c r="F13" i="1"/>
  <c r="K26" i="1"/>
  <c r="G13" i="1"/>
  <c r="H26" i="1"/>
  <c r="I28" i="1"/>
  <c r="J28" i="1"/>
  <c r="I30" i="1"/>
  <c r="J30" i="1"/>
  <c r="L30" i="1"/>
  <c r="F30" i="1"/>
  <c r="E26" i="1"/>
  <c r="F26" i="1"/>
  <c r="L28" i="1"/>
  <c r="G30" i="1"/>
  <c r="I26" i="1"/>
  <c r="K12" i="1"/>
  <c r="E12" i="1"/>
  <c r="H12" i="1"/>
  <c r="J12" i="1"/>
  <c r="I12" i="1"/>
  <c r="L12" i="1"/>
  <c r="E28" i="1"/>
  <c r="G28" i="1"/>
  <c r="H28" i="1"/>
  <c r="F28" i="1"/>
  <c r="F12" i="1"/>
  <c r="G29" i="1"/>
  <c r="E29" i="1"/>
  <c r="F29" i="1"/>
  <c r="H29" i="1"/>
  <c r="L13" i="1"/>
  <c r="K13" i="1"/>
  <c r="J13" i="1"/>
  <c r="I13" i="1"/>
  <c r="E13" i="1"/>
  <c r="G12" i="1"/>
</calcChain>
</file>

<file path=xl/sharedStrings.xml><?xml version="1.0" encoding="utf-8"?>
<sst xmlns="http://schemas.openxmlformats.org/spreadsheetml/2006/main" count="65" uniqueCount="32">
  <si>
    <t>на февраль 2018г.</t>
  </si>
  <si>
    <t>Наименование</t>
  </si>
  <si>
    <t>Ценовая категория</t>
  </si>
  <si>
    <t>Уровень напряжения</t>
  </si>
  <si>
    <t>Единица измерения</t>
  </si>
  <si>
    <t>Цена на электроэнергию для конечного потребителя по договорам энергоснабжения</t>
  </si>
  <si>
    <t>Цена на электроэнергию для конечного потребителя по договорам купли-продажи</t>
  </si>
  <si>
    <t>Услуги по передаче</t>
  </si>
  <si>
    <t>Иные услуги</t>
  </si>
  <si>
    <t>Нерегулироемая цена на электроэнергию (мощность)</t>
  </si>
  <si>
    <t>Размер сбытовой надбавки:</t>
  </si>
  <si>
    <t>до 150 кВт</t>
  </si>
  <si>
    <t>от 150 до 670 кВт.</t>
  </si>
  <si>
    <t>от 670 до 10 мВт.</t>
  </si>
  <si>
    <t>не менее 10 мВт.</t>
  </si>
  <si>
    <t>Прочие потребители с услугами по передаче региональных сетевых компаний (РСК)</t>
  </si>
  <si>
    <t>Одноставочный тариф</t>
  </si>
  <si>
    <t>Первая</t>
  </si>
  <si>
    <t>ВН</t>
  </si>
  <si>
    <t>руб./кВт.ч.</t>
  </si>
  <si>
    <t>СН1</t>
  </si>
  <si>
    <t>СН2</t>
  </si>
  <si>
    <t>НН</t>
  </si>
  <si>
    <t>Двухставочный тариф за электроэнергию</t>
  </si>
  <si>
    <t>Четвертая, шестая</t>
  </si>
  <si>
    <t>руб.кВт.ч.</t>
  </si>
  <si>
    <t>Двухставочный тариф за мощность</t>
  </si>
  <si>
    <t>Третья, пятая</t>
  </si>
  <si>
    <t>руб.кВт.* месяц</t>
  </si>
  <si>
    <t>Прочие потребители с услугами по передаче Федеральной сетевой компании (ФСК)</t>
  </si>
  <si>
    <t>руб./мВт.ч.</t>
  </si>
  <si>
    <t>Начальник ООРР                                                           М.В. Шалов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</si>
</sst>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* #,##0_р_._-;\-* #,##0_р_._-;_-* &quot;-&quot;_р_._-;_-@_-"/>
  </numFmts>
  <fonts count="7" x14ac:knownFonts="1">
    <font>
      <sz val="10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0"/>
      <name val="Arial Cyr"/>
      <charset val="204"/>
    </font>
    <font>
      <b/>
      <sz val="10"/>
      <color rgb="FF0000CC"/>
      <name val="Arial Cyr"/>
      <charset val="204"/>
    </font>
    <font>
      <b/>
      <sz val="10"/>
      <color rgb="FFFF0000"/>
      <name val="Arial Cyr"/>
      <charset val="204"/>
    </font>
    <font>
      <b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/>
    <xf numFmtId="164" fontId="3" fillId="0" borderId="20" xfId="0" applyNumberFormat="1" applyFont="1" applyBorder="1"/>
    <xf numFmtId="164" fontId="3" fillId="0" borderId="4" xfId="0" applyNumberFormat="1" applyFont="1" applyBorder="1"/>
    <xf numFmtId="0" fontId="4" fillId="0" borderId="20" xfId="0" applyFont="1" applyBorder="1"/>
    <xf numFmtId="0" fontId="5" fillId="0" borderId="6" xfId="0" applyFont="1" applyBorder="1"/>
    <xf numFmtId="164" fontId="3" fillId="0" borderId="6" xfId="0" applyNumberFormat="1" applyFont="1" applyBorder="1"/>
    <xf numFmtId="0" fontId="3" fillId="0" borderId="21" xfId="0" applyFont="1" applyBorder="1" applyAlignment="1">
      <alignment horizontal="center" vertical="center"/>
    </xf>
    <xf numFmtId="164" fontId="3" fillId="0" borderId="22" xfId="0" applyNumberFormat="1" applyFont="1" applyBorder="1"/>
    <xf numFmtId="164" fontId="3" fillId="0" borderId="23" xfId="0" applyNumberFormat="1" applyFont="1" applyBorder="1"/>
    <xf numFmtId="164" fontId="3" fillId="0" borderId="24" xfId="0" applyNumberFormat="1" applyFont="1" applyBorder="1"/>
    <xf numFmtId="0" fontId="4" fillId="0" borderId="23" xfId="0" applyFont="1" applyBorder="1"/>
    <xf numFmtId="0" fontId="3" fillId="0" borderId="25" xfId="0" applyFont="1" applyBorder="1"/>
    <xf numFmtId="164" fontId="3" fillId="0" borderId="25" xfId="0" applyNumberFormat="1" applyFont="1" applyBorder="1"/>
    <xf numFmtId="0" fontId="3" fillId="0" borderId="8" xfId="0" applyFont="1" applyBorder="1" applyAlignment="1">
      <alignment horizontal="center" vertical="center"/>
    </xf>
    <xf numFmtId="164" fontId="3" fillId="0" borderId="13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0" fontId="4" fillId="0" borderId="26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0" fontId="3" fillId="3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3" fillId="3" borderId="2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5" fontId="0" fillId="0" borderId="2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164" fontId="0" fillId="0" borderId="28" xfId="0" applyNumberFormat="1" applyBorder="1"/>
    <xf numFmtId="164" fontId="0" fillId="0" borderId="0" xfId="0" applyNumberFormat="1" applyBorder="1"/>
    <xf numFmtId="164" fontId="0" fillId="0" borderId="24" xfId="0" applyNumberFormat="1" applyBorder="1"/>
    <xf numFmtId="165" fontId="0" fillId="0" borderId="23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9" xfId="0" applyNumberFormat="1" applyBorder="1"/>
    <xf numFmtId="164" fontId="0" fillId="0" borderId="29" xfId="0" applyNumberFormat="1" applyBorder="1"/>
    <xf numFmtId="164" fontId="0" fillId="0" borderId="27" xfId="0" applyNumberFormat="1" applyBorder="1"/>
    <xf numFmtId="165" fontId="0" fillId="0" borderId="26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/>
    </xf>
    <xf numFmtId="164" fontId="3" fillId="0" borderId="3" xfId="0" applyNumberFormat="1" applyFont="1" applyBorder="1"/>
    <xf numFmtId="0" fontId="5" fillId="0" borderId="5" xfId="0" applyFont="1" applyBorder="1"/>
    <xf numFmtId="0" fontId="3" fillId="0" borderId="7" xfId="0" applyFont="1" applyBorder="1"/>
    <xf numFmtId="164" fontId="3" fillId="0" borderId="0" xfId="0" applyNumberFormat="1" applyFont="1" applyBorder="1"/>
    <xf numFmtId="0" fontId="3" fillId="0" borderId="22" xfId="0" applyFont="1" applyBorder="1"/>
    <xf numFmtId="0" fontId="3" fillId="0" borderId="30" xfId="0" applyFont="1" applyBorder="1"/>
    <xf numFmtId="164" fontId="3" fillId="0" borderId="29" xfId="0" applyNumberFormat="1" applyFont="1" applyBorder="1"/>
    <xf numFmtId="0" fontId="3" fillId="0" borderId="13" xfId="0" applyFont="1" applyBorder="1"/>
    <xf numFmtId="0" fontId="3" fillId="0" borderId="15" xfId="0" applyFont="1" applyBorder="1"/>
    <xf numFmtId="164" fontId="4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6" fillId="0" borderId="0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7-008105\&#1090;&#1072;&#1088;&#1080;&#1092;&#1099;\&#1058;&#1072;&#1088;&#1080;&#1092;&#1099;%20&#1050;&#1041;&#1069;\&#1044;&#1083;&#1103;%20&#1056;&#1041;&#1057;\&#1058;&#1072;&#1088;&#1080;&#1092;&#1099;%202018%20&#1092;&#1072;&#1082;&#1090;%20&#1076;&#1083;&#1103;%20&#1056;&#1041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6">
          <cell r="M6">
            <v>2.04352</v>
          </cell>
          <cell r="P6">
            <v>0.33882000000000001</v>
          </cell>
          <cell r="Q6">
            <v>0.31130000000000002</v>
          </cell>
          <cell r="R6">
            <v>0.21198</v>
          </cell>
          <cell r="S6">
            <v>0.12406</v>
          </cell>
        </row>
        <row r="7">
          <cell r="M7">
            <v>2.1936499999999999</v>
          </cell>
          <cell r="P7">
            <v>0.33882000000000001</v>
          </cell>
          <cell r="Q7">
            <v>0.31130000000000002</v>
          </cell>
          <cell r="R7">
            <v>0.21198</v>
          </cell>
          <cell r="S7">
            <v>0.12406</v>
          </cell>
        </row>
        <row r="8">
          <cell r="M8">
            <v>2.65327</v>
          </cell>
          <cell r="P8">
            <v>0.33882000000000001</v>
          </cell>
          <cell r="Q8">
            <v>0.31130000000000002</v>
          </cell>
          <cell r="R8">
            <v>0.21198</v>
          </cell>
          <cell r="S8">
            <v>0.12406</v>
          </cell>
        </row>
        <row r="9">
          <cell r="M9">
            <v>3.4093399999999998</v>
          </cell>
          <cell r="P9">
            <v>0.33882000000000001</v>
          </cell>
          <cell r="Q9">
            <v>0.31130000000000002</v>
          </cell>
          <cell r="R9">
            <v>0.21198</v>
          </cell>
          <cell r="S9">
            <v>0.12406</v>
          </cell>
        </row>
        <row r="10">
          <cell r="M10">
            <v>0.13272999999999999</v>
          </cell>
          <cell r="P10">
            <v>0.33882000000000001</v>
          </cell>
          <cell r="Q10">
            <v>0.31130000000000002</v>
          </cell>
          <cell r="R10">
            <v>0.21198</v>
          </cell>
          <cell r="S10">
            <v>0.12406</v>
          </cell>
        </row>
        <row r="11">
          <cell r="M11">
            <v>0.1696</v>
          </cell>
          <cell r="P11">
            <v>0.33882000000000001</v>
          </cell>
          <cell r="Q11">
            <v>0.31130000000000002</v>
          </cell>
          <cell r="R11">
            <v>0.21198</v>
          </cell>
          <cell r="S11">
            <v>0.12406</v>
          </cell>
        </row>
        <row r="12">
          <cell r="M12">
            <v>0.34288999999999997</v>
          </cell>
          <cell r="P12">
            <v>0.33882000000000001</v>
          </cell>
          <cell r="Q12">
            <v>0.31130000000000002</v>
          </cell>
          <cell r="R12">
            <v>0.21198</v>
          </cell>
          <cell r="S12">
            <v>0.12406</v>
          </cell>
        </row>
        <row r="13">
          <cell r="M13">
            <v>0.50021000000000004</v>
          </cell>
          <cell r="P13">
            <v>0.33882000000000001</v>
          </cell>
          <cell r="Q13">
            <v>0.31130000000000002</v>
          </cell>
          <cell r="R13">
            <v>0.21198</v>
          </cell>
          <cell r="S13">
            <v>0.12406</v>
          </cell>
        </row>
        <row r="14">
          <cell r="M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M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M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M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M18">
            <v>965.40965000000006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M19">
            <v>1137.9697000000001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M20">
            <v>1293.5481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M21">
            <v>1047.81474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3">
          <cell r="P23">
            <v>0.33882000000000001</v>
          </cell>
          <cell r="Q23">
            <v>0.31130000000000002</v>
          </cell>
          <cell r="R23">
            <v>0.21198</v>
          </cell>
          <cell r="S23">
            <v>0.12406</v>
          </cell>
        </row>
        <row r="24">
          <cell r="P24">
            <v>0.33882000000000001</v>
          </cell>
          <cell r="Q24">
            <v>0.31130000000000002</v>
          </cell>
          <cell r="R24">
            <v>0.21198</v>
          </cell>
          <cell r="S24">
            <v>0.12406</v>
          </cell>
        </row>
        <row r="25">
          <cell r="P25">
            <v>0.33882000000000001</v>
          </cell>
          <cell r="Q25">
            <v>0.31130000000000002</v>
          </cell>
          <cell r="R25">
            <v>0.21198</v>
          </cell>
          <cell r="S25">
            <v>0.12406</v>
          </cell>
        </row>
        <row r="26">
          <cell r="P26">
            <v>0.33882000000000001</v>
          </cell>
          <cell r="Q26">
            <v>0.31130000000000002</v>
          </cell>
          <cell r="R26">
            <v>0.21198</v>
          </cell>
          <cell r="S26">
            <v>0.12406</v>
          </cell>
        </row>
        <row r="27">
          <cell r="M27">
            <v>64.401719999999997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P30">
            <v>0</v>
          </cell>
          <cell r="Q30">
            <v>0</v>
          </cell>
          <cell r="R30">
            <v>0</v>
          </cell>
          <cell r="S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tabSelected="1" workbookViewId="0">
      <selection activeCell="A33" sqref="A33"/>
    </sheetView>
  </sheetViews>
  <sheetFormatPr defaultRowHeight="12.75" x14ac:dyDescent="0.2"/>
  <cols>
    <col min="1" max="1" width="18" customWidth="1"/>
    <col min="2" max="2" width="11.140625" customWidth="1"/>
    <col min="3" max="3" width="9.140625" customWidth="1"/>
    <col min="4" max="8" width="11.28515625" customWidth="1"/>
    <col min="9" max="12" width="10.42578125" hidden="1" customWidth="1"/>
    <col min="13" max="13" width="10.85546875" customWidth="1"/>
    <col min="14" max="14" width="8.42578125" customWidth="1"/>
    <col min="15" max="15" width="17.42578125" customWidth="1"/>
    <col min="16" max="19" width="11" customWidth="1"/>
    <col min="20" max="34" width="9.140625" style="6" customWidth="1"/>
  </cols>
  <sheetData>
    <row r="1" spans="1:34" ht="15.75" x14ac:dyDescent="0.25">
      <c r="A1" s="1"/>
      <c r="B1" s="1"/>
      <c r="D1" s="2" t="s">
        <v>0</v>
      </c>
      <c r="E1" s="1"/>
      <c r="F1" s="1"/>
      <c r="G1" s="1"/>
      <c r="H1" s="1"/>
      <c r="K1" s="3"/>
      <c r="M1" s="4"/>
      <c r="N1" s="4"/>
      <c r="O1" s="5"/>
      <c r="P1" s="4"/>
      <c r="Q1" s="4"/>
      <c r="R1" s="4"/>
    </row>
    <row r="2" spans="1:34" ht="13.5" thickBot="1" x14ac:dyDescent="0.25">
      <c r="O2" s="7"/>
    </row>
    <row r="3" spans="1:34" ht="51" customHeight="1" x14ac:dyDescent="0.2">
      <c r="A3" s="103" t="s">
        <v>1</v>
      </c>
      <c r="B3" s="103" t="s">
        <v>2</v>
      </c>
      <c r="C3" s="122" t="s">
        <v>3</v>
      </c>
      <c r="D3" s="103" t="s">
        <v>4</v>
      </c>
      <c r="E3" s="122" t="s">
        <v>5</v>
      </c>
      <c r="F3" s="124"/>
      <c r="G3" s="124"/>
      <c r="H3" s="125"/>
      <c r="I3" s="122" t="s">
        <v>6</v>
      </c>
      <c r="J3" s="124"/>
      <c r="K3" s="124"/>
      <c r="L3" s="125"/>
      <c r="M3" s="113" t="s">
        <v>7</v>
      </c>
      <c r="N3" s="115" t="s">
        <v>8</v>
      </c>
      <c r="O3" s="117" t="s">
        <v>9</v>
      </c>
      <c r="P3" s="119" t="s">
        <v>10</v>
      </c>
      <c r="Q3" s="120"/>
      <c r="R3" s="120"/>
      <c r="S3" s="121"/>
      <c r="AA3"/>
      <c r="AB3"/>
      <c r="AC3"/>
      <c r="AD3"/>
      <c r="AE3"/>
      <c r="AF3"/>
      <c r="AG3"/>
      <c r="AH3"/>
    </row>
    <row r="4" spans="1:34" ht="39.75" customHeight="1" thickBot="1" x14ac:dyDescent="0.25">
      <c r="A4" s="106"/>
      <c r="B4" s="106"/>
      <c r="C4" s="123"/>
      <c r="D4" s="106"/>
      <c r="E4" s="8" t="s">
        <v>11</v>
      </c>
      <c r="F4" s="9" t="s">
        <v>12</v>
      </c>
      <c r="G4" s="9" t="s">
        <v>13</v>
      </c>
      <c r="H4" s="10" t="s">
        <v>14</v>
      </c>
      <c r="I4" s="8" t="s">
        <v>11</v>
      </c>
      <c r="J4" s="9" t="s">
        <v>12</v>
      </c>
      <c r="K4" s="9" t="s">
        <v>13</v>
      </c>
      <c r="L4" s="10" t="s">
        <v>14</v>
      </c>
      <c r="M4" s="114"/>
      <c r="N4" s="116"/>
      <c r="O4" s="118"/>
      <c r="P4" s="11" t="s">
        <v>11</v>
      </c>
      <c r="Q4" s="9" t="s">
        <v>12</v>
      </c>
      <c r="R4" s="9" t="s">
        <v>13</v>
      </c>
      <c r="S4" s="10" t="s">
        <v>14</v>
      </c>
      <c r="AA4"/>
      <c r="AB4"/>
      <c r="AC4"/>
      <c r="AD4"/>
      <c r="AE4"/>
      <c r="AF4"/>
      <c r="AG4"/>
      <c r="AH4"/>
    </row>
    <row r="5" spans="1:34" ht="15" customHeight="1" thickBot="1" x14ac:dyDescent="0.25">
      <c r="A5" s="100" t="s">
        <v>15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</row>
    <row r="6" spans="1:34" ht="12.75" customHeight="1" x14ac:dyDescent="0.2">
      <c r="A6" s="103" t="s">
        <v>16</v>
      </c>
      <c r="B6" s="103" t="s">
        <v>17</v>
      </c>
      <c r="C6" s="12" t="s">
        <v>18</v>
      </c>
      <c r="D6" s="107" t="s">
        <v>19</v>
      </c>
      <c r="E6" s="13">
        <f>$M6+$N6+$O6+P6</f>
        <v>3.8051900000000001</v>
      </c>
      <c r="F6" s="14">
        <f>$M6+$N6+$O6+Q6</f>
        <v>3.7776700000000001</v>
      </c>
      <c r="G6" s="14">
        <f>$M6+$N6+$O6+R6</f>
        <v>3.67835</v>
      </c>
      <c r="H6" s="14">
        <f>$M6+$N6+$O6+S6</f>
        <v>3.59043</v>
      </c>
      <c r="I6" s="13">
        <f>$N6+$O6+P6</f>
        <v>1.7616700000000001</v>
      </c>
      <c r="J6" s="14">
        <f>$N6+$O6+Q6</f>
        <v>1.7341500000000001</v>
      </c>
      <c r="K6" s="14">
        <f>$N6+$O6+R6</f>
        <v>1.63483</v>
      </c>
      <c r="L6" s="15">
        <f>$N6+$O6+S6</f>
        <v>1.54691</v>
      </c>
      <c r="M6" s="16">
        <f>[1]январь!M6</f>
        <v>2.04352</v>
      </c>
      <c r="N6" s="17">
        <v>2.8500000000000001E-3</v>
      </c>
      <c r="O6" s="17">
        <v>1.42</v>
      </c>
      <c r="P6" s="18">
        <f>[1]январь!P6</f>
        <v>0.33882000000000001</v>
      </c>
      <c r="Q6" s="18">
        <f>[1]январь!Q6</f>
        <v>0.31130000000000002</v>
      </c>
      <c r="R6" s="18">
        <f>[1]январь!R6</f>
        <v>0.21198</v>
      </c>
      <c r="S6" s="15">
        <f>[1]январь!S6</f>
        <v>0.12406</v>
      </c>
    </row>
    <row r="7" spans="1:34" ht="12.75" customHeight="1" x14ac:dyDescent="0.2">
      <c r="A7" s="104"/>
      <c r="B7" s="104"/>
      <c r="C7" s="19" t="s">
        <v>20</v>
      </c>
      <c r="D7" s="108"/>
      <c r="E7" s="20">
        <f t="shared" ref="E7:H21" si="0">$M7+$N7+$O7+P7</f>
        <v>3.9553199999999999</v>
      </c>
      <c r="F7" s="21">
        <f t="shared" si="0"/>
        <v>3.9278</v>
      </c>
      <c r="G7" s="21">
        <f t="shared" si="0"/>
        <v>3.8284799999999999</v>
      </c>
      <c r="H7" s="21">
        <f t="shared" si="0"/>
        <v>3.7405599999999999</v>
      </c>
      <c r="I7" s="20">
        <f t="shared" ref="I7:L21" si="1">$N7+$O7+P7</f>
        <v>1.7616700000000001</v>
      </c>
      <c r="J7" s="21">
        <f t="shared" si="1"/>
        <v>1.7341500000000001</v>
      </c>
      <c r="K7" s="21">
        <f t="shared" si="1"/>
        <v>1.63483</v>
      </c>
      <c r="L7" s="22">
        <f t="shared" si="1"/>
        <v>1.54691</v>
      </c>
      <c r="M7" s="23">
        <f>[1]январь!M7</f>
        <v>2.1936499999999999</v>
      </c>
      <c r="N7" s="24">
        <f>N6</f>
        <v>2.8500000000000001E-3</v>
      </c>
      <c r="O7" s="24">
        <f>O6</f>
        <v>1.42</v>
      </c>
      <c r="P7" s="25">
        <f>[1]январь!P7</f>
        <v>0.33882000000000001</v>
      </c>
      <c r="Q7" s="25">
        <f>[1]январь!Q7</f>
        <v>0.31130000000000002</v>
      </c>
      <c r="R7" s="25">
        <f>[1]январь!R7</f>
        <v>0.21198</v>
      </c>
      <c r="S7" s="22">
        <f>[1]январь!S7</f>
        <v>0.12406</v>
      </c>
    </row>
    <row r="8" spans="1:34" ht="12.75" customHeight="1" x14ac:dyDescent="0.2">
      <c r="A8" s="104"/>
      <c r="B8" s="104"/>
      <c r="C8" s="19" t="s">
        <v>21</v>
      </c>
      <c r="D8" s="108"/>
      <c r="E8" s="20">
        <f t="shared" si="0"/>
        <v>4.4149399999999996</v>
      </c>
      <c r="F8" s="21">
        <f t="shared" si="0"/>
        <v>4.3874199999999997</v>
      </c>
      <c r="G8" s="21">
        <f t="shared" si="0"/>
        <v>4.2880999999999991</v>
      </c>
      <c r="H8" s="21">
        <f t="shared" si="0"/>
        <v>4.2001799999999996</v>
      </c>
      <c r="I8" s="20">
        <f t="shared" si="1"/>
        <v>1.7616700000000001</v>
      </c>
      <c r="J8" s="21">
        <f t="shared" si="1"/>
        <v>1.7341500000000001</v>
      </c>
      <c r="K8" s="21">
        <f t="shared" si="1"/>
        <v>1.63483</v>
      </c>
      <c r="L8" s="22">
        <f t="shared" si="1"/>
        <v>1.54691</v>
      </c>
      <c r="M8" s="23">
        <f>[1]январь!M8</f>
        <v>2.65327</v>
      </c>
      <c r="N8" s="24">
        <f>N6</f>
        <v>2.8500000000000001E-3</v>
      </c>
      <c r="O8" s="24">
        <f>O6</f>
        <v>1.42</v>
      </c>
      <c r="P8" s="25">
        <f>[1]январь!P8</f>
        <v>0.33882000000000001</v>
      </c>
      <c r="Q8" s="25">
        <f>[1]январь!Q8</f>
        <v>0.31130000000000002</v>
      </c>
      <c r="R8" s="25">
        <f>[1]январь!R8</f>
        <v>0.21198</v>
      </c>
      <c r="S8" s="22">
        <f>[1]январь!S8</f>
        <v>0.12406</v>
      </c>
    </row>
    <row r="9" spans="1:34" ht="12.75" customHeight="1" thickBot="1" x14ac:dyDescent="0.25">
      <c r="A9" s="104"/>
      <c r="B9" s="106"/>
      <c r="C9" s="26" t="s">
        <v>22</v>
      </c>
      <c r="D9" s="108"/>
      <c r="E9" s="27">
        <f>$M9+$N9+$O9+P9</f>
        <v>5.1710099999999999</v>
      </c>
      <c r="F9" s="28">
        <f>$M9+$N9+$O9+Q9</f>
        <v>5.1434899999999999</v>
      </c>
      <c r="G9" s="28">
        <f t="shared" si="0"/>
        <v>5.0441699999999994</v>
      </c>
      <c r="H9" s="28">
        <f>$M9+$N9+$O9+S9</f>
        <v>4.9562499999999998</v>
      </c>
      <c r="I9" s="27">
        <f t="shared" si="1"/>
        <v>1.7616700000000001</v>
      </c>
      <c r="J9" s="28">
        <f t="shared" si="1"/>
        <v>1.7341500000000001</v>
      </c>
      <c r="K9" s="28">
        <f t="shared" si="1"/>
        <v>1.63483</v>
      </c>
      <c r="L9" s="29">
        <f t="shared" si="1"/>
        <v>1.54691</v>
      </c>
      <c r="M9" s="30">
        <f>[1]январь!M9</f>
        <v>3.4093399999999998</v>
      </c>
      <c r="N9" s="31">
        <f>N6</f>
        <v>2.8500000000000001E-3</v>
      </c>
      <c r="O9" s="31">
        <f>O6</f>
        <v>1.42</v>
      </c>
      <c r="P9" s="32">
        <f>[1]январь!P9</f>
        <v>0.33882000000000001</v>
      </c>
      <c r="Q9" s="32">
        <f>[1]январь!Q9</f>
        <v>0.31130000000000002</v>
      </c>
      <c r="R9" s="32">
        <f>[1]январь!R9</f>
        <v>0.21198</v>
      </c>
      <c r="S9" s="29">
        <f>[1]январь!S9</f>
        <v>0.12406</v>
      </c>
    </row>
    <row r="10" spans="1:34" ht="12.75" customHeight="1" x14ac:dyDescent="0.2">
      <c r="A10" s="103" t="s">
        <v>23</v>
      </c>
      <c r="B10" s="103" t="s">
        <v>24</v>
      </c>
      <c r="C10" s="33" t="s">
        <v>18</v>
      </c>
      <c r="D10" s="112" t="s">
        <v>25</v>
      </c>
      <c r="E10" s="13">
        <f t="shared" si="0"/>
        <v>1.1997499999999999</v>
      </c>
      <c r="F10" s="14">
        <f t="shared" si="0"/>
        <v>1.1722299999999999</v>
      </c>
      <c r="G10" s="14">
        <f t="shared" si="0"/>
        <v>1.07291</v>
      </c>
      <c r="H10" s="14">
        <f t="shared" si="0"/>
        <v>0.98499000000000003</v>
      </c>
      <c r="I10" s="13">
        <f t="shared" si="1"/>
        <v>1.0670200000000001</v>
      </c>
      <c r="J10" s="14">
        <f t="shared" si="1"/>
        <v>1.0395000000000001</v>
      </c>
      <c r="K10" s="14">
        <f t="shared" si="1"/>
        <v>0.94018000000000002</v>
      </c>
      <c r="L10" s="15">
        <f t="shared" si="1"/>
        <v>0.85226000000000002</v>
      </c>
      <c r="M10" s="16">
        <f>[1]январь!M10</f>
        <v>0.13272999999999999</v>
      </c>
      <c r="N10" s="34">
        <f>N6</f>
        <v>2.8500000000000001E-3</v>
      </c>
      <c r="O10" s="17">
        <v>0.72535000000000005</v>
      </c>
      <c r="P10" s="18">
        <f>[1]январь!P10</f>
        <v>0.33882000000000001</v>
      </c>
      <c r="Q10" s="18">
        <f>[1]январь!Q10</f>
        <v>0.31130000000000002</v>
      </c>
      <c r="R10" s="18">
        <f>[1]январь!R10</f>
        <v>0.21198</v>
      </c>
      <c r="S10" s="15">
        <f>[1]январь!S10</f>
        <v>0.12406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12.75" customHeight="1" x14ac:dyDescent="0.2">
      <c r="A11" s="104"/>
      <c r="B11" s="104"/>
      <c r="C11" s="35" t="s">
        <v>20</v>
      </c>
      <c r="D11" s="110"/>
      <c r="E11" s="20">
        <f t="shared" si="0"/>
        <v>1.2366200000000001</v>
      </c>
      <c r="F11" s="21">
        <f t="shared" si="0"/>
        <v>1.2091000000000001</v>
      </c>
      <c r="G11" s="21">
        <f t="shared" si="0"/>
        <v>1.10978</v>
      </c>
      <c r="H11" s="21">
        <f t="shared" si="0"/>
        <v>1.02186</v>
      </c>
      <c r="I11" s="20">
        <f t="shared" si="1"/>
        <v>1.0670200000000001</v>
      </c>
      <c r="J11" s="21">
        <f t="shared" si="1"/>
        <v>1.0395000000000001</v>
      </c>
      <c r="K11" s="21">
        <f t="shared" si="1"/>
        <v>0.94018000000000002</v>
      </c>
      <c r="L11" s="22">
        <f t="shared" si="1"/>
        <v>0.85226000000000002</v>
      </c>
      <c r="M11" s="23">
        <f>[1]январь!M11</f>
        <v>0.1696</v>
      </c>
      <c r="N11" s="24">
        <f>N10</f>
        <v>2.8500000000000001E-3</v>
      </c>
      <c r="O11" s="24">
        <f>O10</f>
        <v>0.72535000000000005</v>
      </c>
      <c r="P11" s="25">
        <f>[1]январь!P11</f>
        <v>0.33882000000000001</v>
      </c>
      <c r="Q11" s="25">
        <f>[1]январь!Q11</f>
        <v>0.31130000000000002</v>
      </c>
      <c r="R11" s="25">
        <f>[1]январь!R11</f>
        <v>0.21198</v>
      </c>
      <c r="S11" s="22">
        <f>[1]январь!S11</f>
        <v>0.12406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2.75" customHeight="1" x14ac:dyDescent="0.2">
      <c r="A12" s="104"/>
      <c r="B12" s="104"/>
      <c r="C12" s="35" t="s">
        <v>21</v>
      </c>
      <c r="D12" s="110"/>
      <c r="E12" s="20">
        <f t="shared" si="0"/>
        <v>1.40991</v>
      </c>
      <c r="F12" s="21">
        <f t="shared" si="0"/>
        <v>1.38239</v>
      </c>
      <c r="G12" s="21">
        <f t="shared" si="0"/>
        <v>1.2830700000000002</v>
      </c>
      <c r="H12" s="21">
        <f t="shared" si="0"/>
        <v>1.1951500000000002</v>
      </c>
      <c r="I12" s="20">
        <f t="shared" si="1"/>
        <v>1.0670200000000001</v>
      </c>
      <c r="J12" s="21">
        <f t="shared" si="1"/>
        <v>1.0395000000000001</v>
      </c>
      <c r="K12" s="21">
        <f t="shared" si="1"/>
        <v>0.94018000000000002</v>
      </c>
      <c r="L12" s="22">
        <f t="shared" si="1"/>
        <v>0.85226000000000002</v>
      </c>
      <c r="M12" s="23">
        <f>[1]январь!M12</f>
        <v>0.34288999999999997</v>
      </c>
      <c r="N12" s="24">
        <f>N10</f>
        <v>2.8500000000000001E-3</v>
      </c>
      <c r="O12" s="24">
        <f>O10</f>
        <v>0.72535000000000005</v>
      </c>
      <c r="P12" s="25">
        <f>[1]январь!P12</f>
        <v>0.33882000000000001</v>
      </c>
      <c r="Q12" s="25">
        <f>[1]январь!Q12</f>
        <v>0.31130000000000002</v>
      </c>
      <c r="R12" s="25">
        <f>[1]январь!R12</f>
        <v>0.21198</v>
      </c>
      <c r="S12" s="22">
        <f>[1]январь!S12</f>
        <v>0.12406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2.75" customHeight="1" thickBot="1" x14ac:dyDescent="0.25">
      <c r="A13" s="104"/>
      <c r="B13" s="106"/>
      <c r="C13" s="36" t="s">
        <v>22</v>
      </c>
      <c r="D13" s="111"/>
      <c r="E13" s="27">
        <f t="shared" si="0"/>
        <v>1.5672300000000003</v>
      </c>
      <c r="F13" s="28">
        <f t="shared" si="0"/>
        <v>1.5397100000000004</v>
      </c>
      <c r="G13" s="28">
        <f t="shared" si="0"/>
        <v>1.4403900000000003</v>
      </c>
      <c r="H13" s="28">
        <f t="shared" si="0"/>
        <v>1.3524700000000003</v>
      </c>
      <c r="I13" s="27">
        <f t="shared" si="1"/>
        <v>1.0670200000000001</v>
      </c>
      <c r="J13" s="28">
        <f t="shared" si="1"/>
        <v>1.0395000000000001</v>
      </c>
      <c r="K13" s="28">
        <f t="shared" si="1"/>
        <v>0.94018000000000002</v>
      </c>
      <c r="L13" s="29">
        <f t="shared" si="1"/>
        <v>0.85226000000000002</v>
      </c>
      <c r="M13" s="30">
        <f>[1]январь!M13</f>
        <v>0.50021000000000004</v>
      </c>
      <c r="N13" s="31">
        <f>N10</f>
        <v>2.8500000000000001E-3</v>
      </c>
      <c r="O13" s="31">
        <f>O10</f>
        <v>0.72535000000000005</v>
      </c>
      <c r="P13" s="32">
        <f>[1]январь!P13</f>
        <v>0.33882000000000001</v>
      </c>
      <c r="Q13" s="32">
        <f>[1]январь!Q13</f>
        <v>0.31130000000000002</v>
      </c>
      <c r="R13" s="32">
        <f>[1]январь!R13</f>
        <v>0.21198</v>
      </c>
      <c r="S13" s="29">
        <f>[1]январь!S13</f>
        <v>0.12406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2.75" customHeight="1" x14ac:dyDescent="0.2">
      <c r="A14" s="103" t="s">
        <v>26</v>
      </c>
      <c r="B14" s="103" t="s">
        <v>27</v>
      </c>
      <c r="C14" s="33" t="s">
        <v>18</v>
      </c>
      <c r="D14" s="37" t="s">
        <v>28</v>
      </c>
      <c r="E14" s="38">
        <f t="shared" si="0"/>
        <v>369.84937000000002</v>
      </c>
      <c r="F14" s="39">
        <f t="shared" si="0"/>
        <v>369.84937000000002</v>
      </c>
      <c r="G14" s="39">
        <f t="shared" si="0"/>
        <v>369.84937000000002</v>
      </c>
      <c r="H14" s="39">
        <f t="shared" si="0"/>
        <v>369.84937000000002</v>
      </c>
      <c r="I14" s="38">
        <f t="shared" si="1"/>
        <v>369.84937000000002</v>
      </c>
      <c r="J14" s="39">
        <f t="shared" si="1"/>
        <v>369.84937000000002</v>
      </c>
      <c r="K14" s="39">
        <f t="shared" si="1"/>
        <v>369.84937000000002</v>
      </c>
      <c r="L14" s="40">
        <f t="shared" si="1"/>
        <v>369.84937000000002</v>
      </c>
      <c r="M14" s="41">
        <f>[1]январь!M14</f>
        <v>0</v>
      </c>
      <c r="N14" s="42">
        <v>0</v>
      </c>
      <c r="O14" s="43">
        <v>369.84937000000002</v>
      </c>
      <c r="P14" s="44">
        <f>[1]январь!P14</f>
        <v>0</v>
      </c>
      <c r="Q14" s="44">
        <f>[1]январь!Q14</f>
        <v>0</v>
      </c>
      <c r="R14" s="44">
        <f>[1]январь!R14</f>
        <v>0</v>
      </c>
      <c r="S14" s="45">
        <f>[1]январь!S14</f>
        <v>0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2.75" customHeight="1" x14ac:dyDescent="0.2">
      <c r="A15" s="104"/>
      <c r="B15" s="104"/>
      <c r="C15" s="35" t="s">
        <v>20</v>
      </c>
      <c r="D15" s="46"/>
      <c r="E15" s="47">
        <f t="shared" si="0"/>
        <v>369.84937000000002</v>
      </c>
      <c r="F15" s="48">
        <f t="shared" si="0"/>
        <v>369.84937000000002</v>
      </c>
      <c r="G15" s="48">
        <f t="shared" si="0"/>
        <v>369.84937000000002</v>
      </c>
      <c r="H15" s="48">
        <f t="shared" si="0"/>
        <v>369.84937000000002</v>
      </c>
      <c r="I15" s="47">
        <f t="shared" si="1"/>
        <v>369.84937000000002</v>
      </c>
      <c r="J15" s="48">
        <f t="shared" si="1"/>
        <v>369.84937000000002</v>
      </c>
      <c r="K15" s="48">
        <f t="shared" si="1"/>
        <v>369.84937000000002</v>
      </c>
      <c r="L15" s="49">
        <f t="shared" si="1"/>
        <v>369.84937000000002</v>
      </c>
      <c r="M15" s="50">
        <f>[1]январь!M15</f>
        <v>0</v>
      </c>
      <c r="N15" s="51">
        <v>0</v>
      </c>
      <c r="O15" s="52">
        <f t="shared" ref="O15:O21" si="2">O$14</f>
        <v>369.84937000000002</v>
      </c>
      <c r="P15" s="53">
        <f>[1]январь!P15</f>
        <v>0</v>
      </c>
      <c r="Q15" s="53">
        <f>[1]январь!Q15</f>
        <v>0</v>
      </c>
      <c r="R15" s="53">
        <f>[1]январь!R15</f>
        <v>0</v>
      </c>
      <c r="S15" s="54">
        <f>[1]январь!S15</f>
        <v>0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2.75" customHeight="1" x14ac:dyDescent="0.2">
      <c r="A16" s="104"/>
      <c r="B16" s="104"/>
      <c r="C16" s="35" t="s">
        <v>21</v>
      </c>
      <c r="D16" s="46"/>
      <c r="E16" s="47">
        <f t="shared" si="0"/>
        <v>369.84937000000002</v>
      </c>
      <c r="F16" s="48">
        <f t="shared" si="0"/>
        <v>369.84937000000002</v>
      </c>
      <c r="G16" s="48">
        <f t="shared" si="0"/>
        <v>369.84937000000002</v>
      </c>
      <c r="H16" s="48">
        <f t="shared" si="0"/>
        <v>369.84937000000002</v>
      </c>
      <c r="I16" s="47">
        <f t="shared" si="1"/>
        <v>369.84937000000002</v>
      </c>
      <c r="J16" s="48">
        <f t="shared" si="1"/>
        <v>369.84937000000002</v>
      </c>
      <c r="K16" s="48">
        <f t="shared" si="1"/>
        <v>369.84937000000002</v>
      </c>
      <c r="L16" s="49">
        <f t="shared" si="1"/>
        <v>369.84937000000002</v>
      </c>
      <c r="M16" s="50">
        <f>[1]январь!M16</f>
        <v>0</v>
      </c>
      <c r="N16" s="51">
        <v>0</v>
      </c>
      <c r="O16" s="52">
        <f t="shared" si="2"/>
        <v>369.84937000000002</v>
      </c>
      <c r="P16" s="53">
        <f>[1]январь!P16</f>
        <v>0</v>
      </c>
      <c r="Q16" s="53">
        <f>[1]январь!Q16</f>
        <v>0</v>
      </c>
      <c r="R16" s="53">
        <f>[1]январь!R16</f>
        <v>0</v>
      </c>
      <c r="S16" s="54">
        <f>[1]январь!S16</f>
        <v>0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2.75" customHeight="1" thickBot="1" x14ac:dyDescent="0.25">
      <c r="A17" s="104"/>
      <c r="B17" s="106"/>
      <c r="C17" s="36" t="s">
        <v>22</v>
      </c>
      <c r="D17" s="46"/>
      <c r="E17" s="55">
        <f t="shared" si="0"/>
        <v>369.84937000000002</v>
      </c>
      <c r="F17" s="56">
        <f t="shared" si="0"/>
        <v>369.84937000000002</v>
      </c>
      <c r="G17" s="56">
        <f t="shared" si="0"/>
        <v>369.84937000000002</v>
      </c>
      <c r="H17" s="56">
        <f t="shared" si="0"/>
        <v>369.84937000000002</v>
      </c>
      <c r="I17" s="55">
        <f t="shared" si="1"/>
        <v>369.84937000000002</v>
      </c>
      <c r="J17" s="56">
        <f t="shared" si="1"/>
        <v>369.84937000000002</v>
      </c>
      <c r="K17" s="56">
        <f t="shared" si="1"/>
        <v>369.84937000000002</v>
      </c>
      <c r="L17" s="57">
        <f t="shared" si="1"/>
        <v>369.84937000000002</v>
      </c>
      <c r="M17" s="58">
        <f>[1]январь!M17</f>
        <v>0</v>
      </c>
      <c r="N17" s="59">
        <v>0</v>
      </c>
      <c r="O17" s="60">
        <f t="shared" si="2"/>
        <v>369.84937000000002</v>
      </c>
      <c r="P17" s="61">
        <f>[1]январь!P17</f>
        <v>0</v>
      </c>
      <c r="Q17" s="61">
        <f>[1]январь!Q17</f>
        <v>0</v>
      </c>
      <c r="R17" s="61">
        <f>[1]январь!R17</f>
        <v>0</v>
      </c>
      <c r="S17" s="62">
        <f>[1]январь!S17</f>
        <v>0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2.75" customHeight="1" x14ac:dyDescent="0.2">
      <c r="A18" s="104"/>
      <c r="B18" s="103" t="s">
        <v>24</v>
      </c>
      <c r="C18" s="63" t="s">
        <v>18</v>
      </c>
      <c r="D18" s="46"/>
      <c r="E18" s="38">
        <f t="shared" si="0"/>
        <v>1335.25902</v>
      </c>
      <c r="F18" s="39">
        <f t="shared" si="0"/>
        <v>1335.25902</v>
      </c>
      <c r="G18" s="39">
        <f t="shared" si="0"/>
        <v>1335.25902</v>
      </c>
      <c r="H18" s="39">
        <f t="shared" si="0"/>
        <v>1335.25902</v>
      </c>
      <c r="I18" s="38">
        <f t="shared" si="1"/>
        <v>369.84937000000002</v>
      </c>
      <c r="J18" s="39">
        <f t="shared" si="1"/>
        <v>369.84937000000002</v>
      </c>
      <c r="K18" s="39">
        <f t="shared" si="1"/>
        <v>369.84937000000002</v>
      </c>
      <c r="L18" s="40">
        <f t="shared" si="1"/>
        <v>369.84937000000002</v>
      </c>
      <c r="M18" s="64">
        <f>[1]январь!M18</f>
        <v>965.40965000000006</v>
      </c>
      <c r="N18" s="42">
        <v>0</v>
      </c>
      <c r="O18" s="65">
        <f t="shared" si="2"/>
        <v>369.84937000000002</v>
      </c>
      <c r="P18" s="44">
        <f>[1]январь!P18</f>
        <v>0</v>
      </c>
      <c r="Q18" s="44">
        <f>[1]январь!Q18</f>
        <v>0</v>
      </c>
      <c r="R18" s="44">
        <f>[1]январь!R18</f>
        <v>0</v>
      </c>
      <c r="S18" s="45">
        <f>[1]январь!S18</f>
        <v>0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2.75" customHeight="1" x14ac:dyDescent="0.2">
      <c r="A19" s="104"/>
      <c r="B19" s="104"/>
      <c r="C19" s="66" t="s">
        <v>20</v>
      </c>
      <c r="D19" s="46"/>
      <c r="E19" s="47">
        <f t="shared" si="0"/>
        <v>1507.81907</v>
      </c>
      <c r="F19" s="48">
        <f t="shared" si="0"/>
        <v>1507.81907</v>
      </c>
      <c r="G19" s="48">
        <f t="shared" si="0"/>
        <v>1507.81907</v>
      </c>
      <c r="H19" s="48">
        <f t="shared" si="0"/>
        <v>1507.81907</v>
      </c>
      <c r="I19" s="47">
        <f t="shared" si="1"/>
        <v>369.84937000000002</v>
      </c>
      <c r="J19" s="48">
        <f t="shared" si="1"/>
        <v>369.84937000000002</v>
      </c>
      <c r="K19" s="48">
        <f t="shared" si="1"/>
        <v>369.84937000000002</v>
      </c>
      <c r="L19" s="49">
        <f t="shared" si="1"/>
        <v>369.84937000000002</v>
      </c>
      <c r="M19" s="67">
        <f>[1]январь!M19</f>
        <v>1137.9697000000001</v>
      </c>
      <c r="N19" s="51">
        <v>0</v>
      </c>
      <c r="O19" s="52">
        <f t="shared" si="2"/>
        <v>369.84937000000002</v>
      </c>
      <c r="P19" s="53">
        <f>[1]январь!P19</f>
        <v>0</v>
      </c>
      <c r="Q19" s="53">
        <f>[1]январь!Q19</f>
        <v>0</v>
      </c>
      <c r="R19" s="53">
        <f>[1]январь!R19</f>
        <v>0</v>
      </c>
      <c r="S19" s="54">
        <f>[1]январь!S19</f>
        <v>0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2.75" customHeight="1" x14ac:dyDescent="0.2">
      <c r="A20" s="104"/>
      <c r="B20" s="104"/>
      <c r="C20" s="66" t="s">
        <v>21</v>
      </c>
      <c r="D20" s="46"/>
      <c r="E20" s="47">
        <f t="shared" si="0"/>
        <v>1663.3974699999999</v>
      </c>
      <c r="F20" s="48">
        <f t="shared" si="0"/>
        <v>1663.3974699999999</v>
      </c>
      <c r="G20" s="48">
        <f t="shared" si="0"/>
        <v>1663.3974699999999</v>
      </c>
      <c r="H20" s="48">
        <f t="shared" si="0"/>
        <v>1663.3974699999999</v>
      </c>
      <c r="I20" s="47">
        <f t="shared" si="1"/>
        <v>369.84937000000002</v>
      </c>
      <c r="J20" s="48">
        <f t="shared" si="1"/>
        <v>369.84937000000002</v>
      </c>
      <c r="K20" s="48">
        <f t="shared" si="1"/>
        <v>369.84937000000002</v>
      </c>
      <c r="L20" s="49">
        <f t="shared" si="1"/>
        <v>369.84937000000002</v>
      </c>
      <c r="M20" s="67">
        <f>[1]январь!M20</f>
        <v>1293.5481</v>
      </c>
      <c r="N20" s="51">
        <v>0</v>
      </c>
      <c r="O20" s="52">
        <f t="shared" si="2"/>
        <v>369.84937000000002</v>
      </c>
      <c r="P20" s="53">
        <f>[1]январь!P20</f>
        <v>0</v>
      </c>
      <c r="Q20" s="53">
        <f>[1]январь!Q20</f>
        <v>0</v>
      </c>
      <c r="R20" s="53">
        <f>[1]январь!R20</f>
        <v>0</v>
      </c>
      <c r="S20" s="54">
        <f>[1]январь!S20</f>
        <v>0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2.75" customHeight="1" thickBot="1" x14ac:dyDescent="0.25">
      <c r="A21" s="104"/>
      <c r="B21" s="104"/>
      <c r="C21" s="66" t="s">
        <v>22</v>
      </c>
      <c r="D21" s="46"/>
      <c r="E21" s="47">
        <f t="shared" si="0"/>
        <v>1417.6641100000002</v>
      </c>
      <c r="F21" s="48">
        <f t="shared" si="0"/>
        <v>1417.6641100000002</v>
      </c>
      <c r="G21" s="48">
        <f t="shared" si="0"/>
        <v>1417.6641100000002</v>
      </c>
      <c r="H21" s="48">
        <f t="shared" si="0"/>
        <v>1417.6641100000002</v>
      </c>
      <c r="I21" s="55">
        <f t="shared" si="1"/>
        <v>369.84937000000002</v>
      </c>
      <c r="J21" s="56">
        <f t="shared" si="1"/>
        <v>369.84937000000002</v>
      </c>
      <c r="K21" s="56">
        <f t="shared" si="1"/>
        <v>369.84937000000002</v>
      </c>
      <c r="L21" s="57">
        <f t="shared" si="1"/>
        <v>369.84937000000002</v>
      </c>
      <c r="M21" s="67">
        <f>[1]январь!M21</f>
        <v>1047.81474</v>
      </c>
      <c r="N21" s="51">
        <v>0</v>
      </c>
      <c r="O21" s="52">
        <f t="shared" si="2"/>
        <v>369.84937000000002</v>
      </c>
      <c r="P21" s="53">
        <f>[1]январь!P21</f>
        <v>0</v>
      </c>
      <c r="Q21" s="53">
        <f>[1]январь!Q21</f>
        <v>0</v>
      </c>
      <c r="R21" s="53">
        <f>[1]январь!R21</f>
        <v>0</v>
      </c>
      <c r="S21" s="54">
        <f>[1]январь!S21</f>
        <v>0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2.75" customHeight="1" thickBot="1" x14ac:dyDescent="0.25">
      <c r="A22" s="100" t="s">
        <v>29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2.75" customHeight="1" x14ac:dyDescent="0.2">
      <c r="A23" s="103" t="s">
        <v>23</v>
      </c>
      <c r="B23" s="103" t="s">
        <v>24</v>
      </c>
      <c r="C23" s="12" t="s">
        <v>18</v>
      </c>
      <c r="D23" s="107" t="s">
        <v>30</v>
      </c>
      <c r="E23" s="13">
        <f t="shared" ref="E23:H30" si="3">$M23+$N23+$O23+P23</f>
        <v>3.5077900000000004</v>
      </c>
      <c r="F23" s="14">
        <f t="shared" si="3"/>
        <v>3.4802700000000004</v>
      </c>
      <c r="G23" s="14">
        <f t="shared" si="3"/>
        <v>3.3809500000000003</v>
      </c>
      <c r="H23" s="14">
        <f t="shared" si="3"/>
        <v>3.2930300000000003</v>
      </c>
      <c r="I23" s="13">
        <f t="shared" ref="I23:L30" si="4">$N23+$O23+P23</f>
        <v>1.0670200000000001</v>
      </c>
      <c r="J23" s="14">
        <f t="shared" si="4"/>
        <v>1.0395000000000001</v>
      </c>
      <c r="K23" s="14">
        <f t="shared" si="4"/>
        <v>0.94018000000000002</v>
      </c>
      <c r="L23" s="68">
        <f t="shared" si="4"/>
        <v>0.85226000000000002</v>
      </c>
      <c r="M23" s="69">
        <v>2.4407700000000001</v>
      </c>
      <c r="N23" s="34">
        <f>N6</f>
        <v>2.8500000000000001E-3</v>
      </c>
      <c r="O23" s="70">
        <f>O10</f>
        <v>0.72535000000000005</v>
      </c>
      <c r="P23" s="14">
        <f>[1]январь!P23</f>
        <v>0.33882000000000001</v>
      </c>
      <c r="Q23" s="18">
        <f>[1]январь!Q23</f>
        <v>0.31130000000000002</v>
      </c>
      <c r="R23" s="18">
        <f>[1]январь!R23</f>
        <v>0.21198</v>
      </c>
      <c r="S23" s="15">
        <f>[1]январь!S23</f>
        <v>0.12406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2.75" customHeight="1" x14ac:dyDescent="0.2">
      <c r="A24" s="104"/>
      <c r="B24" s="104"/>
      <c r="C24" s="19" t="s">
        <v>20</v>
      </c>
      <c r="D24" s="108"/>
      <c r="E24" s="20">
        <f t="shared" si="3"/>
        <v>3.5077900000000004</v>
      </c>
      <c r="F24" s="21">
        <f t="shared" si="3"/>
        <v>3.4802700000000004</v>
      </c>
      <c r="G24" s="21">
        <f t="shared" si="3"/>
        <v>3.3809500000000003</v>
      </c>
      <c r="H24" s="21">
        <f t="shared" si="3"/>
        <v>3.2930300000000003</v>
      </c>
      <c r="I24" s="20">
        <f t="shared" si="4"/>
        <v>1.0670200000000001</v>
      </c>
      <c r="J24" s="21">
        <f t="shared" si="4"/>
        <v>1.0395000000000001</v>
      </c>
      <c r="K24" s="21">
        <f t="shared" si="4"/>
        <v>0.94018000000000002</v>
      </c>
      <c r="L24" s="71">
        <f t="shared" si="4"/>
        <v>0.85226000000000002</v>
      </c>
      <c r="M24" s="72">
        <f>M$23</f>
        <v>2.4407700000000001</v>
      </c>
      <c r="N24" s="24">
        <f>N23</f>
        <v>2.8500000000000001E-3</v>
      </c>
      <c r="O24" s="73">
        <f>O23</f>
        <v>0.72535000000000005</v>
      </c>
      <c r="P24" s="21">
        <f>[1]январь!P24</f>
        <v>0.33882000000000001</v>
      </c>
      <c r="Q24" s="25">
        <f>[1]январь!Q24</f>
        <v>0.31130000000000002</v>
      </c>
      <c r="R24" s="25">
        <f>[1]январь!R24</f>
        <v>0.21198</v>
      </c>
      <c r="S24" s="22">
        <f>[1]январь!S24</f>
        <v>0.12406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2.75" customHeight="1" x14ac:dyDescent="0.2">
      <c r="A25" s="104"/>
      <c r="B25" s="104"/>
      <c r="C25" s="19" t="s">
        <v>21</v>
      </c>
      <c r="D25" s="108"/>
      <c r="E25" s="20">
        <f t="shared" si="3"/>
        <v>3.5077900000000004</v>
      </c>
      <c r="F25" s="21">
        <f t="shared" si="3"/>
        <v>3.4802700000000004</v>
      </c>
      <c r="G25" s="21">
        <f t="shared" si="3"/>
        <v>3.3809500000000003</v>
      </c>
      <c r="H25" s="21">
        <f t="shared" si="3"/>
        <v>3.2930300000000003</v>
      </c>
      <c r="I25" s="20">
        <f t="shared" si="4"/>
        <v>1.0670200000000001</v>
      </c>
      <c r="J25" s="21">
        <f t="shared" si="4"/>
        <v>1.0395000000000001</v>
      </c>
      <c r="K25" s="21">
        <f t="shared" si="4"/>
        <v>0.94018000000000002</v>
      </c>
      <c r="L25" s="71">
        <f t="shared" si="4"/>
        <v>0.85226000000000002</v>
      </c>
      <c r="M25" s="72">
        <f>M$23</f>
        <v>2.4407700000000001</v>
      </c>
      <c r="N25" s="24">
        <f>N23</f>
        <v>2.8500000000000001E-3</v>
      </c>
      <c r="O25" s="73">
        <f>O23</f>
        <v>0.72535000000000005</v>
      </c>
      <c r="P25" s="21">
        <f>[1]январь!P25</f>
        <v>0.33882000000000001</v>
      </c>
      <c r="Q25" s="25">
        <f>[1]январь!Q25</f>
        <v>0.31130000000000002</v>
      </c>
      <c r="R25" s="25">
        <f>[1]январь!R25</f>
        <v>0.21198</v>
      </c>
      <c r="S25" s="22">
        <f>[1]январь!S25</f>
        <v>0.12406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2.75" customHeight="1" thickBot="1" x14ac:dyDescent="0.25">
      <c r="A26" s="105"/>
      <c r="B26" s="104"/>
      <c r="C26" s="26" t="s">
        <v>22</v>
      </c>
      <c r="D26" s="108"/>
      <c r="E26" s="27">
        <f t="shared" si="3"/>
        <v>3.5077900000000004</v>
      </c>
      <c r="F26" s="28">
        <f t="shared" si="3"/>
        <v>3.4802700000000004</v>
      </c>
      <c r="G26" s="28">
        <f t="shared" si="3"/>
        <v>3.3809500000000003</v>
      </c>
      <c r="H26" s="28">
        <f t="shared" si="3"/>
        <v>3.2930300000000003</v>
      </c>
      <c r="I26" s="27">
        <f t="shared" si="4"/>
        <v>1.0670200000000001</v>
      </c>
      <c r="J26" s="28">
        <f t="shared" si="4"/>
        <v>1.0395000000000001</v>
      </c>
      <c r="K26" s="28">
        <f t="shared" si="4"/>
        <v>0.94018000000000002</v>
      </c>
      <c r="L26" s="74">
        <f t="shared" si="4"/>
        <v>0.85226000000000002</v>
      </c>
      <c r="M26" s="75">
        <f>M$23</f>
        <v>2.4407700000000001</v>
      </c>
      <c r="N26" s="31">
        <f>N23</f>
        <v>2.8500000000000001E-3</v>
      </c>
      <c r="O26" s="76">
        <f>O23</f>
        <v>0.72535000000000005</v>
      </c>
      <c r="P26" s="28">
        <f>[1]январь!P26</f>
        <v>0.33882000000000001</v>
      </c>
      <c r="Q26" s="32">
        <f>[1]январь!Q26</f>
        <v>0.31130000000000002</v>
      </c>
      <c r="R26" s="32">
        <f>[1]январь!R26</f>
        <v>0.21198</v>
      </c>
      <c r="S26" s="29">
        <f>[1]январь!S26</f>
        <v>0.12406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2.75" customHeight="1" x14ac:dyDescent="0.2">
      <c r="A27" s="109" t="s">
        <v>26</v>
      </c>
      <c r="B27" s="104"/>
      <c r="C27" s="33" t="s">
        <v>18</v>
      </c>
      <c r="D27" s="110" t="s">
        <v>28</v>
      </c>
      <c r="E27" s="38">
        <f t="shared" si="3"/>
        <v>434.25109000000003</v>
      </c>
      <c r="F27" s="39">
        <f t="shared" si="3"/>
        <v>434.25109000000003</v>
      </c>
      <c r="G27" s="39">
        <f t="shared" si="3"/>
        <v>434.25109000000003</v>
      </c>
      <c r="H27" s="39">
        <f t="shared" si="3"/>
        <v>434.25109000000003</v>
      </c>
      <c r="I27" s="38">
        <f t="shared" si="4"/>
        <v>369.84937000000002</v>
      </c>
      <c r="J27" s="39">
        <f t="shared" si="4"/>
        <v>369.84937000000002</v>
      </c>
      <c r="K27" s="39">
        <f t="shared" si="4"/>
        <v>369.84937000000002</v>
      </c>
      <c r="L27" s="39">
        <f t="shared" si="4"/>
        <v>369.84937000000002</v>
      </c>
      <c r="M27" s="77">
        <f>[1]январь!M27</f>
        <v>64.401719999999997</v>
      </c>
      <c r="N27" s="42">
        <v>0</v>
      </c>
      <c r="O27" s="78">
        <f>O14</f>
        <v>369.84937000000002</v>
      </c>
      <c r="P27" s="79">
        <f>[1]январь!P27</f>
        <v>0</v>
      </c>
      <c r="Q27" s="80">
        <f>[1]январь!Q27</f>
        <v>0</v>
      </c>
      <c r="R27" s="80">
        <f>[1]январь!R27</f>
        <v>0</v>
      </c>
      <c r="S27" s="81">
        <f>[1]январь!S27</f>
        <v>0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2.75" customHeight="1" x14ac:dyDescent="0.2">
      <c r="A28" s="104"/>
      <c r="B28" s="104"/>
      <c r="C28" s="35" t="s">
        <v>20</v>
      </c>
      <c r="D28" s="110"/>
      <c r="E28" s="47">
        <f t="shared" si="3"/>
        <v>434.25109000000003</v>
      </c>
      <c r="F28" s="48">
        <f t="shared" si="3"/>
        <v>434.25109000000003</v>
      </c>
      <c r="G28" s="48">
        <f t="shared" si="3"/>
        <v>434.25109000000003</v>
      </c>
      <c r="H28" s="48">
        <f t="shared" si="3"/>
        <v>434.25109000000003</v>
      </c>
      <c r="I28" s="47">
        <f t="shared" si="4"/>
        <v>369.84937000000002</v>
      </c>
      <c r="J28" s="48">
        <f t="shared" si="4"/>
        <v>369.84937000000002</v>
      </c>
      <c r="K28" s="48">
        <f t="shared" si="4"/>
        <v>369.84937000000002</v>
      </c>
      <c r="L28" s="48">
        <f t="shared" si="4"/>
        <v>369.84937000000002</v>
      </c>
      <c r="M28" s="82">
        <f>M27</f>
        <v>64.401719999999997</v>
      </c>
      <c r="N28" s="51">
        <v>0</v>
      </c>
      <c r="O28" s="83">
        <f>O$27</f>
        <v>369.84937000000002</v>
      </c>
      <c r="P28" s="84">
        <f>[1]январь!P28</f>
        <v>0</v>
      </c>
      <c r="Q28" s="85">
        <f>[1]январь!Q28</f>
        <v>0</v>
      </c>
      <c r="R28" s="85">
        <f>[1]январь!R28</f>
        <v>0</v>
      </c>
      <c r="S28" s="86">
        <f>[1]январь!S28</f>
        <v>0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2.75" customHeight="1" x14ac:dyDescent="0.2">
      <c r="A29" s="104"/>
      <c r="B29" s="104"/>
      <c r="C29" s="35" t="s">
        <v>21</v>
      </c>
      <c r="D29" s="110"/>
      <c r="E29" s="47">
        <f t="shared" si="3"/>
        <v>434.25109000000003</v>
      </c>
      <c r="F29" s="48">
        <f t="shared" si="3"/>
        <v>434.25109000000003</v>
      </c>
      <c r="G29" s="48">
        <f t="shared" si="3"/>
        <v>434.25109000000003</v>
      </c>
      <c r="H29" s="48">
        <f t="shared" si="3"/>
        <v>434.25109000000003</v>
      </c>
      <c r="I29" s="47">
        <f t="shared" si="4"/>
        <v>369.84937000000002</v>
      </c>
      <c r="J29" s="48">
        <f t="shared" si="4"/>
        <v>369.84937000000002</v>
      </c>
      <c r="K29" s="48">
        <f t="shared" si="4"/>
        <v>369.84937000000002</v>
      </c>
      <c r="L29" s="48">
        <f t="shared" si="4"/>
        <v>369.84937000000002</v>
      </c>
      <c r="M29" s="82">
        <f>M27</f>
        <v>64.401719999999997</v>
      </c>
      <c r="N29" s="51">
        <v>0</v>
      </c>
      <c r="O29" s="83">
        <f>O$27</f>
        <v>369.84937000000002</v>
      </c>
      <c r="P29" s="84">
        <f>[1]январь!P29</f>
        <v>0</v>
      </c>
      <c r="Q29" s="85">
        <f>[1]январь!Q29</f>
        <v>0</v>
      </c>
      <c r="R29" s="85">
        <f>[1]январь!R29</f>
        <v>0</v>
      </c>
      <c r="S29" s="86">
        <f>[1]январь!S29</f>
        <v>0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2.75" customHeight="1" thickBot="1" x14ac:dyDescent="0.25">
      <c r="A30" s="106"/>
      <c r="B30" s="106"/>
      <c r="C30" s="36" t="s">
        <v>22</v>
      </c>
      <c r="D30" s="111"/>
      <c r="E30" s="55">
        <f t="shared" si="3"/>
        <v>434.25109000000003</v>
      </c>
      <c r="F30" s="56">
        <f t="shared" si="3"/>
        <v>434.25109000000003</v>
      </c>
      <c r="G30" s="56">
        <f t="shared" si="3"/>
        <v>434.25109000000003</v>
      </c>
      <c r="H30" s="56">
        <f t="shared" si="3"/>
        <v>434.25109000000003</v>
      </c>
      <c r="I30" s="55">
        <f t="shared" si="4"/>
        <v>369.84937000000002</v>
      </c>
      <c r="J30" s="56">
        <f t="shared" si="4"/>
        <v>369.84937000000002</v>
      </c>
      <c r="K30" s="56">
        <f t="shared" si="4"/>
        <v>369.84937000000002</v>
      </c>
      <c r="L30" s="56">
        <f t="shared" si="4"/>
        <v>369.84937000000002</v>
      </c>
      <c r="M30" s="87">
        <f>M27</f>
        <v>64.401719999999997</v>
      </c>
      <c r="N30" s="59">
        <v>0</v>
      </c>
      <c r="O30" s="88">
        <f>O$27</f>
        <v>369.84937000000002</v>
      </c>
      <c r="P30" s="89">
        <f>[1]январь!P30</f>
        <v>0</v>
      </c>
      <c r="Q30" s="90">
        <f>[1]январь!Q30</f>
        <v>0</v>
      </c>
      <c r="R30" s="90">
        <f>[1]январь!R30</f>
        <v>0</v>
      </c>
      <c r="S30" s="91">
        <f>[1]январь!S30</f>
        <v>0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x14ac:dyDescent="0.2">
      <c r="A31" s="92"/>
      <c r="B31" s="92"/>
      <c r="C31" s="93"/>
      <c r="D31" s="92"/>
      <c r="E31" s="94"/>
      <c r="F31" s="94"/>
      <c r="G31" s="94"/>
      <c r="H31" s="94"/>
      <c r="I31" s="95"/>
      <c r="J31" s="95"/>
      <c r="K31" s="95"/>
      <c r="L31" s="95"/>
      <c r="M31" s="96"/>
      <c r="N31" s="96"/>
      <c r="O31" s="48"/>
      <c r="P31" s="97"/>
      <c r="Q31" s="97"/>
      <c r="R31" s="97"/>
      <c r="S31" s="9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3" spans="1:34" x14ac:dyDescent="0.2">
      <c r="A33" s="98" t="s">
        <v>31</v>
      </c>
      <c r="B33" s="98"/>
      <c r="C33" s="9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28.5" customHeight="1" x14ac:dyDescent="0.2"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6" spans="1:34" ht="29.25" customHeight="1" x14ac:dyDescent="0.2"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41" spans="1:34" ht="18" x14ac:dyDescent="0.25">
      <c r="A41" s="99"/>
      <c r="B41" s="99"/>
      <c r="C41" s="99"/>
      <c r="D41" s="99"/>
      <c r="E41" s="99"/>
      <c r="F41" s="99"/>
      <c r="G41" s="99"/>
      <c r="H41" s="9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</sheetData>
  <mergeCells count="26">
    <mergeCell ref="A6:A9"/>
    <mergeCell ref="B6:B9"/>
    <mergeCell ref="D6:D9"/>
    <mergeCell ref="A3:A4"/>
    <mergeCell ref="B3:B4"/>
    <mergeCell ref="C3:C4"/>
    <mergeCell ref="D3:D4"/>
    <mergeCell ref="M3:M4"/>
    <mergeCell ref="N3:N4"/>
    <mergeCell ref="O3:O4"/>
    <mergeCell ref="P3:S3"/>
    <mergeCell ref="A5:S5"/>
    <mergeCell ref="E3:H3"/>
    <mergeCell ref="I3:L3"/>
    <mergeCell ref="A10:A13"/>
    <mergeCell ref="B10:B13"/>
    <mergeCell ref="D10:D13"/>
    <mergeCell ref="A14:A21"/>
    <mergeCell ref="B14:B17"/>
    <mergeCell ref="B18:B21"/>
    <mergeCell ref="A22:S22"/>
    <mergeCell ref="A23:A26"/>
    <mergeCell ref="B23:B30"/>
    <mergeCell ref="D23:D26"/>
    <mergeCell ref="A27:A30"/>
    <mergeCell ref="D27:D3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Житеева Виолетта Данияловна</dc:creator>
  <cp:lastModifiedBy>Житеева Виолетта Данияловна</cp:lastModifiedBy>
  <dcterms:created xsi:type="dcterms:W3CDTF">2018-02-12T11:36:07Z</dcterms:created>
  <dcterms:modified xsi:type="dcterms:W3CDTF">2018-02-12T12:03:39Z</dcterms:modified>
</cp:coreProperties>
</file>