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1820"/>
  </bookViews>
  <sheets>
    <sheet name="май" sheetId="1" r:id="rId1"/>
  </sheets>
  <definedNames>
    <definedName name="_xlnm.Print_Area" localSheetId="0">май!$A$1:$P$24</definedName>
  </definedNames>
  <calcPr calcId="145621"/>
</workbook>
</file>

<file path=xl/calcChain.xml><?xml version="1.0" encoding="utf-8"?>
<calcChain xmlns="http://schemas.openxmlformats.org/spreadsheetml/2006/main">
  <c r="H1" i="1" l="1"/>
  <c r="E6" i="1"/>
  <c r="F6" i="1"/>
  <c r="G6" i="1"/>
  <c r="H6" i="1"/>
  <c r="I6" i="1"/>
  <c r="J6" i="1"/>
  <c r="L7" i="1"/>
  <c r="M7" i="1"/>
  <c r="L8" i="1"/>
  <c r="M8" i="1"/>
  <c r="H8" i="1" s="1"/>
  <c r="L9" i="1"/>
  <c r="M9" i="1"/>
  <c r="H9" i="1" s="1"/>
  <c r="H10" i="1"/>
  <c r="I10" i="1"/>
  <c r="L10" i="1"/>
  <c r="G10" i="1" s="1"/>
  <c r="L11" i="1"/>
  <c r="M11" i="1"/>
  <c r="M12" i="1"/>
  <c r="L13" i="1"/>
  <c r="M13" i="1"/>
  <c r="E14" i="1"/>
  <c r="F14" i="1"/>
  <c r="G14" i="1"/>
  <c r="H14" i="1"/>
  <c r="I14" i="1"/>
  <c r="J14" i="1"/>
  <c r="E15" i="1"/>
  <c r="H15" i="1"/>
  <c r="M15" i="1"/>
  <c r="F15" i="1" s="1"/>
  <c r="M16" i="1"/>
  <c r="G16" i="1" s="1"/>
  <c r="M17" i="1"/>
  <c r="H17" i="1" s="1"/>
  <c r="M18" i="1"/>
  <c r="E18" i="1" s="1"/>
  <c r="E19" i="1"/>
  <c r="M19" i="1"/>
  <c r="F19" i="1" s="1"/>
  <c r="E20" i="1"/>
  <c r="H20" i="1"/>
  <c r="I20" i="1"/>
  <c r="J20" i="1"/>
  <c r="M20" i="1"/>
  <c r="G20" i="1" s="1"/>
  <c r="M21" i="1"/>
  <c r="H21" i="1" s="1"/>
  <c r="F16" i="1" l="1"/>
  <c r="J16" i="1"/>
  <c r="H13" i="1"/>
  <c r="F9" i="1"/>
  <c r="H18" i="1"/>
  <c r="I9" i="1"/>
  <c r="F20" i="1"/>
  <c r="H19" i="1"/>
  <c r="H16" i="1"/>
  <c r="I15" i="1"/>
  <c r="L12" i="1"/>
  <c r="H12" i="1" s="1"/>
  <c r="J10" i="1"/>
  <c r="E10" i="1"/>
  <c r="E9" i="1"/>
  <c r="G7" i="1"/>
  <c r="E16" i="1"/>
  <c r="H11" i="1"/>
  <c r="E8" i="1"/>
  <c r="I19" i="1"/>
  <c r="I16" i="1"/>
  <c r="F10" i="1"/>
  <c r="G21" i="1"/>
  <c r="G17" i="1"/>
  <c r="G13" i="1"/>
  <c r="G12" i="1"/>
  <c r="G11" i="1"/>
  <c r="J21" i="1"/>
  <c r="F21" i="1"/>
  <c r="G18" i="1"/>
  <c r="J17" i="1"/>
  <c r="F17" i="1"/>
  <c r="J13" i="1"/>
  <c r="F13" i="1"/>
  <c r="F12" i="1"/>
  <c r="J11" i="1"/>
  <c r="F11" i="1"/>
  <c r="G8" i="1"/>
  <c r="J7" i="1"/>
  <c r="F7" i="1"/>
  <c r="I21" i="1"/>
  <c r="E21" i="1"/>
  <c r="G19" i="1"/>
  <c r="J18" i="1"/>
  <c r="F18" i="1"/>
  <c r="I17" i="1"/>
  <c r="E17" i="1"/>
  <c r="G15" i="1"/>
  <c r="I13" i="1"/>
  <c r="E13" i="1"/>
  <c r="I12" i="1"/>
  <c r="E12" i="1"/>
  <c r="I11" i="1"/>
  <c r="E11" i="1"/>
  <c r="G9" i="1"/>
  <c r="J8" i="1"/>
  <c r="F8" i="1"/>
  <c r="I7" i="1"/>
  <c r="E7" i="1"/>
  <c r="J19" i="1"/>
  <c r="I18" i="1"/>
  <c r="J15" i="1"/>
  <c r="J9" i="1"/>
  <c r="I8" i="1"/>
  <c r="H7" i="1"/>
  <c r="J12" i="1" l="1"/>
</calcChain>
</file>

<file path=xl/sharedStrings.xml><?xml version="1.0" encoding="utf-8"?>
<sst xmlns="http://schemas.openxmlformats.org/spreadsheetml/2006/main" count="52" uniqueCount="33">
  <si>
    <t>на май 2020 год.</t>
  </si>
  <si>
    <t>на декабрь 2020 год.</t>
  </si>
  <si>
    <t>Без НДС</t>
  </si>
  <si>
    <t>Наименование</t>
  </si>
  <si>
    <t>Ценовая категория</t>
  </si>
  <si>
    <t>Уровень напряжения</t>
  </si>
  <si>
    <t>Единица измерения</t>
  </si>
  <si>
    <t>Цена на электроэнергию для конечного потребителя по договорам энергоснабжения</t>
  </si>
  <si>
    <t>Цена на электроэнергию для конечного потребителя по договорам купли-продажи</t>
  </si>
  <si>
    <t>Услуги по передаче</t>
  </si>
  <si>
    <t>Иные услуги</t>
  </si>
  <si>
    <t>Нерегулироемая цена на электроэнергию (мощность)</t>
  </si>
  <si>
    <t>Размер сбытовой надбавки:</t>
  </si>
  <si>
    <t>до 670 кВт</t>
  </si>
  <si>
    <t>от 670 до 10 мВт.</t>
  </si>
  <si>
    <t>не менее 10 мВт.</t>
  </si>
  <si>
    <t>Прочие потребители с услугами по передаче региональных сетевых компаний (РСК)</t>
  </si>
  <si>
    <t>Одноставочный тариф</t>
  </si>
  <si>
    <t>Первая</t>
  </si>
  <si>
    <t>ВН</t>
  </si>
  <si>
    <t>руб./кВт.ч.</t>
  </si>
  <si>
    <t>СН1</t>
  </si>
  <si>
    <t>СН2</t>
  </si>
  <si>
    <t>НН</t>
  </si>
  <si>
    <t>Двухставочный тариф за электроэнергию</t>
  </si>
  <si>
    <t>Четвертая, шестая</t>
  </si>
  <si>
    <t>руб.кВт.ч.</t>
  </si>
  <si>
    <t>Двухставочный тариф за мощность</t>
  </si>
  <si>
    <t>Третья, пятая</t>
  </si>
  <si>
    <t>руб.кВт.* месяц</t>
  </si>
  <si>
    <t xml:space="preserve">                       </t>
  </si>
  <si>
    <t>Начальник ООРР                                                           М.В. Шалов</t>
  </si>
  <si>
    <t xml:space="preserve">Прогноз цен на электроэнергию (мощность)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</si>
</sst>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_-* #,##0_р_._-;\-* #,##0_р_._-;_-* &quot;-&quot;_р_._-;_-@_-"/>
  </numFmts>
  <fonts count="7" x14ac:knownFonts="1">
    <font>
      <sz val="10"/>
      <name val="Arial Cyr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b/>
      <sz val="10"/>
      <name val="Arial Cyr"/>
      <charset val="204"/>
    </font>
    <font>
      <b/>
      <sz val="10"/>
      <color rgb="FF0000CC"/>
      <name val="Arial Cyr"/>
      <charset val="204"/>
    </font>
    <font>
      <b/>
      <sz val="10"/>
      <color rgb="FFFF0000"/>
      <name val="Arial Cyr"/>
      <charset val="204"/>
    </font>
    <font>
      <b/>
      <sz val="14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5" xfId="0" applyNumberFormat="1" applyFont="1" applyBorder="1"/>
    <xf numFmtId="164" fontId="3" fillId="0" borderId="20" xfId="0" applyNumberFormat="1" applyFont="1" applyBorder="1"/>
    <xf numFmtId="164" fontId="3" fillId="0" borderId="4" xfId="0" applyNumberFormat="1" applyFont="1" applyBorder="1"/>
    <xf numFmtId="0" fontId="4" fillId="0" borderId="20" xfId="0" applyFont="1" applyBorder="1"/>
    <xf numFmtId="0" fontId="5" fillId="0" borderId="6" xfId="0" applyFont="1" applyBorder="1"/>
    <xf numFmtId="164" fontId="3" fillId="0" borderId="6" xfId="0" applyNumberFormat="1" applyFont="1" applyBorder="1"/>
    <xf numFmtId="0" fontId="3" fillId="0" borderId="21" xfId="0" applyFont="1" applyBorder="1" applyAlignment="1">
      <alignment horizontal="center" vertical="center"/>
    </xf>
    <xf numFmtId="164" fontId="3" fillId="0" borderId="22" xfId="0" applyNumberFormat="1" applyFont="1" applyBorder="1"/>
    <xf numFmtId="164" fontId="3" fillId="0" borderId="23" xfId="0" applyNumberFormat="1" applyFont="1" applyBorder="1"/>
    <xf numFmtId="164" fontId="3" fillId="0" borderId="24" xfId="0" applyNumberFormat="1" applyFont="1" applyBorder="1"/>
    <xf numFmtId="0" fontId="4" fillId="0" borderId="23" xfId="0" applyFont="1" applyBorder="1"/>
    <xf numFmtId="0" fontId="3" fillId="0" borderId="25" xfId="0" applyFont="1" applyBorder="1"/>
    <xf numFmtId="164" fontId="3" fillId="0" borderId="25" xfId="0" applyNumberFormat="1" applyFont="1" applyBorder="1"/>
    <xf numFmtId="0" fontId="3" fillId="0" borderId="8" xfId="0" applyFont="1" applyBorder="1" applyAlignment="1">
      <alignment horizontal="center" vertical="center"/>
    </xf>
    <xf numFmtId="164" fontId="3" fillId="0" borderId="13" xfId="0" applyNumberFormat="1" applyFont="1" applyBorder="1"/>
    <xf numFmtId="164" fontId="3" fillId="0" borderId="26" xfId="0" applyNumberFormat="1" applyFont="1" applyBorder="1"/>
    <xf numFmtId="164" fontId="3" fillId="0" borderId="27" xfId="0" applyNumberFormat="1" applyFont="1" applyBorder="1"/>
    <xf numFmtId="0" fontId="4" fillId="0" borderId="26" xfId="0" applyFont="1" applyBorder="1"/>
    <xf numFmtId="0" fontId="3" fillId="0" borderId="14" xfId="0" applyFont="1" applyBorder="1"/>
    <xf numFmtId="164" fontId="3" fillId="0" borderId="14" xfId="0" applyNumberFormat="1" applyFont="1" applyBorder="1"/>
    <xf numFmtId="0" fontId="3" fillId="3" borderId="2" xfId="0" applyFont="1" applyFill="1" applyBorder="1" applyAlignment="1">
      <alignment horizontal="center" vertical="center"/>
    </xf>
    <xf numFmtId="0" fontId="3" fillId="0" borderId="6" xfId="0" applyFont="1" applyBorder="1"/>
    <xf numFmtId="0" fontId="3" fillId="3" borderId="2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5" fontId="0" fillId="0" borderId="2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164" fontId="0" fillId="0" borderId="28" xfId="0" applyNumberFormat="1" applyBorder="1"/>
    <xf numFmtId="164" fontId="0" fillId="0" borderId="0" xfId="0" applyNumberFormat="1" applyBorder="1"/>
    <xf numFmtId="164" fontId="0" fillId="0" borderId="24" xfId="0" applyNumberFormat="1" applyBorder="1"/>
    <xf numFmtId="165" fontId="0" fillId="0" borderId="23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9" xfId="0" applyNumberFormat="1" applyBorder="1"/>
    <xf numFmtId="164" fontId="0" fillId="0" borderId="29" xfId="0" applyNumberFormat="1" applyBorder="1"/>
    <xf numFmtId="164" fontId="0" fillId="0" borderId="27" xfId="0" applyNumberFormat="1" applyBorder="1"/>
    <xf numFmtId="165" fontId="0" fillId="0" borderId="26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6" fillId="0" borderId="0" xfId="0" applyFont="1" applyFill="1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abSelected="1" view="pageBreakPreview" zoomScaleNormal="100" zoomScaleSheetLayoutView="100" workbookViewId="0">
      <selection activeCell="T27" sqref="T27"/>
    </sheetView>
  </sheetViews>
  <sheetFormatPr defaultRowHeight="12.75" x14ac:dyDescent="0.2"/>
  <cols>
    <col min="1" max="1" width="17.28515625" customWidth="1"/>
    <col min="2" max="2" width="11.140625" customWidth="1"/>
    <col min="3" max="3" width="9.140625" customWidth="1"/>
    <col min="4" max="7" width="10.42578125" customWidth="1"/>
    <col min="8" max="10" width="10.42578125" hidden="1" customWidth="1"/>
    <col min="11" max="11" width="10.85546875" customWidth="1"/>
    <col min="12" max="12" width="8.42578125" customWidth="1"/>
    <col min="13" max="13" width="17.42578125" customWidth="1"/>
    <col min="14" max="16" width="10" customWidth="1"/>
    <col min="17" max="26" width="9.140625" style="5" customWidth="1"/>
  </cols>
  <sheetData>
    <row r="1" spans="1:26" ht="15.75" x14ac:dyDescent="0.25">
      <c r="E1" s="1" t="s">
        <v>32</v>
      </c>
      <c r="F1" s="2" t="s">
        <v>0</v>
      </c>
      <c r="H1" t="e">
        <f>IF(#REF!="Факт","Расчет цен на электроэнергию (мощность)","Прогноз цен на электроэнергию (мощность) ")</f>
        <v>#REF!</v>
      </c>
      <c r="I1" t="s">
        <v>1</v>
      </c>
      <c r="K1" s="3"/>
      <c r="L1" s="3"/>
      <c r="M1" s="4"/>
      <c r="N1" s="3"/>
      <c r="O1" s="3"/>
    </row>
    <row r="2" spans="1:26" ht="13.5" thickBot="1" x14ac:dyDescent="0.25">
      <c r="M2" s="6"/>
      <c r="P2" t="s">
        <v>2</v>
      </c>
    </row>
    <row r="3" spans="1:26" ht="51" customHeight="1" x14ac:dyDescent="0.2">
      <c r="A3" s="78" t="s">
        <v>3</v>
      </c>
      <c r="B3" s="78" t="s">
        <v>4</v>
      </c>
      <c r="C3" s="78" t="s">
        <v>5</v>
      </c>
      <c r="D3" s="78" t="s">
        <v>6</v>
      </c>
      <c r="E3" s="99" t="s">
        <v>7</v>
      </c>
      <c r="F3" s="100"/>
      <c r="G3" s="101"/>
      <c r="H3" s="99" t="s">
        <v>8</v>
      </c>
      <c r="I3" s="100"/>
      <c r="J3" s="101"/>
      <c r="K3" s="84" t="s">
        <v>9</v>
      </c>
      <c r="L3" s="86" t="s">
        <v>10</v>
      </c>
      <c r="M3" s="88" t="s">
        <v>11</v>
      </c>
      <c r="N3" s="96" t="s">
        <v>12</v>
      </c>
      <c r="O3" s="97"/>
      <c r="P3" s="98"/>
      <c r="S3"/>
      <c r="T3"/>
      <c r="U3"/>
      <c r="V3"/>
      <c r="W3"/>
      <c r="X3"/>
      <c r="Y3"/>
      <c r="Z3"/>
    </row>
    <row r="4" spans="1:26" ht="39.75" customHeight="1" thickBot="1" x14ac:dyDescent="0.25">
      <c r="A4" s="80"/>
      <c r="B4" s="80"/>
      <c r="C4" s="80"/>
      <c r="D4" s="80"/>
      <c r="E4" s="7" t="s">
        <v>13</v>
      </c>
      <c r="F4" s="8" t="s">
        <v>14</v>
      </c>
      <c r="G4" s="9" t="s">
        <v>15</v>
      </c>
      <c r="H4" s="7" t="s">
        <v>13</v>
      </c>
      <c r="I4" s="8" t="s">
        <v>14</v>
      </c>
      <c r="J4" s="9" t="s">
        <v>15</v>
      </c>
      <c r="K4" s="85"/>
      <c r="L4" s="87"/>
      <c r="M4" s="89"/>
      <c r="N4" s="10" t="s">
        <v>13</v>
      </c>
      <c r="O4" s="8" t="s">
        <v>14</v>
      </c>
      <c r="P4" s="9" t="s">
        <v>15</v>
      </c>
      <c r="S4"/>
      <c r="T4"/>
      <c r="U4"/>
      <c r="V4"/>
      <c r="W4"/>
      <c r="X4"/>
      <c r="Y4"/>
      <c r="Z4"/>
    </row>
    <row r="5" spans="1:26" ht="15" customHeight="1" thickBot="1" x14ac:dyDescent="0.25">
      <c r="A5" s="90" t="s">
        <v>16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2"/>
    </row>
    <row r="6" spans="1:26" ht="12.75" customHeight="1" x14ac:dyDescent="0.2">
      <c r="A6" s="78" t="s">
        <v>17</v>
      </c>
      <c r="B6" s="78" t="s">
        <v>18</v>
      </c>
      <c r="C6" s="11" t="s">
        <v>19</v>
      </c>
      <c r="D6" s="93" t="s">
        <v>20</v>
      </c>
      <c r="E6" s="12">
        <f t="shared" ref="E6:G21" si="0">$K6+$L6+$M6+N6</f>
        <v>4.3489199999999997</v>
      </c>
      <c r="F6" s="13">
        <f t="shared" si="0"/>
        <v>4.1359500000000002</v>
      </c>
      <c r="G6" s="13">
        <f t="shared" si="0"/>
        <v>3.96509</v>
      </c>
      <c r="H6" s="12">
        <f t="shared" ref="H6:J21" si="1">$L6+$M6+N6</f>
        <v>2.1590600000000002</v>
      </c>
      <c r="I6" s="13">
        <f t="shared" si="1"/>
        <v>1.9460900000000001</v>
      </c>
      <c r="J6" s="14">
        <f t="shared" si="1"/>
        <v>1.7752300000000001</v>
      </c>
      <c r="K6" s="15">
        <v>2.1898599999999999</v>
      </c>
      <c r="L6" s="16">
        <v>3.32E-3</v>
      </c>
      <c r="M6" s="16">
        <v>1.58</v>
      </c>
      <c r="N6" s="17">
        <v>0.57574000000000003</v>
      </c>
      <c r="O6" s="17">
        <v>0.36276999999999998</v>
      </c>
      <c r="P6" s="14">
        <v>0.19191</v>
      </c>
    </row>
    <row r="7" spans="1:26" ht="12.75" customHeight="1" x14ac:dyDescent="0.2">
      <c r="A7" s="79"/>
      <c r="B7" s="79"/>
      <c r="C7" s="18" t="s">
        <v>21</v>
      </c>
      <c r="D7" s="94"/>
      <c r="E7" s="19">
        <f t="shared" si="0"/>
        <v>4.5098099999999999</v>
      </c>
      <c r="F7" s="20">
        <f t="shared" si="0"/>
        <v>4.2968400000000004</v>
      </c>
      <c r="G7" s="20">
        <f t="shared" si="0"/>
        <v>4.1259800000000002</v>
      </c>
      <c r="H7" s="19">
        <f t="shared" si="1"/>
        <v>2.1590600000000002</v>
      </c>
      <c r="I7" s="20">
        <f t="shared" si="1"/>
        <v>1.9460900000000001</v>
      </c>
      <c r="J7" s="21">
        <f t="shared" si="1"/>
        <v>1.7752300000000001</v>
      </c>
      <c r="K7" s="22">
        <v>2.3507500000000001</v>
      </c>
      <c r="L7" s="23">
        <f>L6</f>
        <v>3.32E-3</v>
      </c>
      <c r="M7" s="23">
        <f>M6</f>
        <v>1.58</v>
      </c>
      <c r="N7" s="24">
        <v>0.57574000000000003</v>
      </c>
      <c r="O7" s="24">
        <v>0.36276999999999998</v>
      </c>
      <c r="P7" s="21">
        <v>0.19191</v>
      </c>
    </row>
    <row r="8" spans="1:26" ht="12.75" customHeight="1" x14ac:dyDescent="0.2">
      <c r="A8" s="79"/>
      <c r="B8" s="79"/>
      <c r="C8" s="18" t="s">
        <v>22</v>
      </c>
      <c r="D8" s="94"/>
      <c r="E8" s="19">
        <f t="shared" si="0"/>
        <v>5.0023400000000002</v>
      </c>
      <c r="F8" s="20">
        <f t="shared" si="0"/>
        <v>4.7893700000000008</v>
      </c>
      <c r="G8" s="20">
        <f t="shared" si="0"/>
        <v>4.6185100000000006</v>
      </c>
      <c r="H8" s="19">
        <f t="shared" si="1"/>
        <v>2.1590600000000002</v>
      </c>
      <c r="I8" s="20">
        <f t="shared" si="1"/>
        <v>1.9460900000000001</v>
      </c>
      <c r="J8" s="21">
        <f t="shared" si="1"/>
        <v>1.7752300000000001</v>
      </c>
      <c r="K8" s="22">
        <v>2.84328</v>
      </c>
      <c r="L8" s="23">
        <f>L6</f>
        <v>3.32E-3</v>
      </c>
      <c r="M8" s="23">
        <f>M6</f>
        <v>1.58</v>
      </c>
      <c r="N8" s="24">
        <v>0.57574000000000003</v>
      </c>
      <c r="O8" s="24">
        <v>0.36276999999999998</v>
      </c>
      <c r="P8" s="21">
        <v>0.19191</v>
      </c>
    </row>
    <row r="9" spans="1:26" ht="12.75" customHeight="1" thickBot="1" x14ac:dyDescent="0.25">
      <c r="A9" s="80"/>
      <c r="B9" s="80"/>
      <c r="C9" s="25" t="s">
        <v>23</v>
      </c>
      <c r="D9" s="95"/>
      <c r="E9" s="26">
        <f t="shared" si="0"/>
        <v>5.8125599999999995</v>
      </c>
      <c r="F9" s="27">
        <f t="shared" si="0"/>
        <v>5.5995900000000001</v>
      </c>
      <c r="G9" s="27">
        <f t="shared" si="0"/>
        <v>5.4287299999999998</v>
      </c>
      <c r="H9" s="26">
        <f t="shared" si="1"/>
        <v>2.1590600000000002</v>
      </c>
      <c r="I9" s="27">
        <f t="shared" si="1"/>
        <v>1.9460900000000001</v>
      </c>
      <c r="J9" s="28">
        <f t="shared" si="1"/>
        <v>1.7752300000000001</v>
      </c>
      <c r="K9" s="29">
        <v>3.6535000000000002</v>
      </c>
      <c r="L9" s="30">
        <f>L6</f>
        <v>3.32E-3</v>
      </c>
      <c r="M9" s="30">
        <f>M6</f>
        <v>1.58</v>
      </c>
      <c r="N9" s="31">
        <v>0.57574000000000003</v>
      </c>
      <c r="O9" s="31">
        <v>0.36276999999999998</v>
      </c>
      <c r="P9" s="28">
        <v>0.19191</v>
      </c>
    </row>
    <row r="10" spans="1:26" ht="12.75" customHeight="1" x14ac:dyDescent="0.2">
      <c r="A10" s="78" t="s">
        <v>24</v>
      </c>
      <c r="B10" s="78" t="s">
        <v>25</v>
      </c>
      <c r="C10" s="32" t="s">
        <v>19</v>
      </c>
      <c r="D10" s="81" t="s">
        <v>26</v>
      </c>
      <c r="E10" s="12">
        <f t="shared" si="0"/>
        <v>1.5744799999999999</v>
      </c>
      <c r="F10" s="13">
        <f t="shared" si="0"/>
        <v>1.36151</v>
      </c>
      <c r="G10" s="13">
        <f t="shared" si="0"/>
        <v>1.19065</v>
      </c>
      <c r="H10" s="12">
        <f t="shared" si="1"/>
        <v>1.43299</v>
      </c>
      <c r="I10" s="13">
        <f t="shared" si="1"/>
        <v>1.2200199999999999</v>
      </c>
      <c r="J10" s="14">
        <f t="shared" si="1"/>
        <v>1.0491599999999999</v>
      </c>
      <c r="K10" s="15">
        <v>0.14149</v>
      </c>
      <c r="L10" s="33">
        <f>L6</f>
        <v>3.32E-3</v>
      </c>
      <c r="M10" s="16">
        <v>0.85392999999999997</v>
      </c>
      <c r="N10" s="17">
        <v>0.57574000000000003</v>
      </c>
      <c r="O10" s="17">
        <v>0.36276999999999998</v>
      </c>
      <c r="P10" s="14">
        <v>0.19191</v>
      </c>
      <c r="Q10"/>
      <c r="R10"/>
      <c r="S10"/>
      <c r="T10"/>
      <c r="U10"/>
      <c r="V10"/>
      <c r="W10"/>
      <c r="X10"/>
      <c r="Y10"/>
      <c r="Z10"/>
    </row>
    <row r="11" spans="1:26" ht="12.75" customHeight="1" x14ac:dyDescent="0.2">
      <c r="A11" s="79"/>
      <c r="B11" s="79"/>
      <c r="C11" s="34" t="s">
        <v>21</v>
      </c>
      <c r="D11" s="82"/>
      <c r="E11" s="19">
        <f t="shared" si="0"/>
        <v>1.6137899999999998</v>
      </c>
      <c r="F11" s="20">
        <f t="shared" si="0"/>
        <v>1.40082</v>
      </c>
      <c r="G11" s="20">
        <f t="shared" si="0"/>
        <v>1.2299599999999999</v>
      </c>
      <c r="H11" s="19">
        <f t="shared" si="1"/>
        <v>1.43299</v>
      </c>
      <c r="I11" s="20">
        <f t="shared" si="1"/>
        <v>1.2200199999999999</v>
      </c>
      <c r="J11" s="21">
        <f t="shared" si="1"/>
        <v>1.0491599999999999</v>
      </c>
      <c r="K11" s="22">
        <v>0.18079999999999999</v>
      </c>
      <c r="L11" s="23">
        <f>L10</f>
        <v>3.32E-3</v>
      </c>
      <c r="M11" s="23">
        <f>M10</f>
        <v>0.85392999999999997</v>
      </c>
      <c r="N11" s="24">
        <v>0.57574000000000003</v>
      </c>
      <c r="O11" s="24">
        <v>0.36276999999999998</v>
      </c>
      <c r="P11" s="21">
        <v>0.19191</v>
      </c>
      <c r="Q11"/>
      <c r="R11"/>
      <c r="S11"/>
      <c r="T11"/>
      <c r="U11"/>
      <c r="V11"/>
      <c r="W11"/>
      <c r="X11"/>
      <c r="Y11"/>
      <c r="Z11"/>
    </row>
    <row r="12" spans="1:26" ht="12.75" customHeight="1" x14ac:dyDescent="0.2">
      <c r="A12" s="79"/>
      <c r="B12" s="79"/>
      <c r="C12" s="34" t="s">
        <v>22</v>
      </c>
      <c r="D12" s="82"/>
      <c r="E12" s="19">
        <f t="shared" si="0"/>
        <v>1.79853</v>
      </c>
      <c r="F12" s="20">
        <f t="shared" si="0"/>
        <v>1.5855599999999999</v>
      </c>
      <c r="G12" s="20">
        <f t="shared" si="0"/>
        <v>1.4146999999999998</v>
      </c>
      <c r="H12" s="19">
        <f t="shared" si="1"/>
        <v>1.43299</v>
      </c>
      <c r="I12" s="20">
        <f t="shared" si="1"/>
        <v>1.2200199999999999</v>
      </c>
      <c r="J12" s="21">
        <f t="shared" si="1"/>
        <v>1.0491599999999999</v>
      </c>
      <c r="K12" s="22">
        <v>0.36553999999999998</v>
      </c>
      <c r="L12" s="23">
        <f>L10</f>
        <v>3.32E-3</v>
      </c>
      <c r="M12" s="23">
        <f>M10</f>
        <v>0.85392999999999997</v>
      </c>
      <c r="N12" s="24">
        <v>0.57574000000000003</v>
      </c>
      <c r="O12" s="24">
        <v>0.36276999999999998</v>
      </c>
      <c r="P12" s="21">
        <v>0.19191</v>
      </c>
      <c r="Q12"/>
      <c r="R12"/>
      <c r="S12"/>
      <c r="T12"/>
      <c r="U12"/>
      <c r="V12"/>
      <c r="W12"/>
      <c r="X12"/>
      <c r="Y12"/>
      <c r="Z12"/>
    </row>
    <row r="13" spans="1:26" ht="12.75" customHeight="1" thickBot="1" x14ac:dyDescent="0.25">
      <c r="A13" s="80"/>
      <c r="B13" s="80"/>
      <c r="C13" s="35" t="s">
        <v>23</v>
      </c>
      <c r="D13" s="83"/>
      <c r="E13" s="26">
        <f t="shared" si="0"/>
        <v>1.96624</v>
      </c>
      <c r="F13" s="27">
        <f t="shared" si="0"/>
        <v>1.7532699999999999</v>
      </c>
      <c r="G13" s="27">
        <f t="shared" si="0"/>
        <v>1.5824099999999999</v>
      </c>
      <c r="H13" s="26">
        <f t="shared" si="1"/>
        <v>1.43299</v>
      </c>
      <c r="I13" s="27">
        <f t="shared" si="1"/>
        <v>1.2200199999999999</v>
      </c>
      <c r="J13" s="28">
        <f t="shared" si="1"/>
        <v>1.0491599999999999</v>
      </c>
      <c r="K13" s="29">
        <v>0.53325</v>
      </c>
      <c r="L13" s="30">
        <f>L10</f>
        <v>3.32E-3</v>
      </c>
      <c r="M13" s="30">
        <f>M10</f>
        <v>0.85392999999999997</v>
      </c>
      <c r="N13" s="31">
        <v>0.57574000000000003</v>
      </c>
      <c r="O13" s="31">
        <v>0.36276999999999998</v>
      </c>
      <c r="P13" s="28">
        <v>0.19191</v>
      </c>
      <c r="Q13"/>
      <c r="R13"/>
      <c r="S13"/>
      <c r="T13"/>
      <c r="U13"/>
      <c r="V13"/>
      <c r="W13"/>
      <c r="X13"/>
      <c r="Y13"/>
      <c r="Z13"/>
    </row>
    <row r="14" spans="1:26" ht="12.75" customHeight="1" x14ac:dyDescent="0.2">
      <c r="A14" s="78" t="s">
        <v>27</v>
      </c>
      <c r="B14" s="78" t="s">
        <v>28</v>
      </c>
      <c r="C14" s="32" t="s">
        <v>19</v>
      </c>
      <c r="D14" s="36" t="s">
        <v>29</v>
      </c>
      <c r="E14" s="37">
        <f t="shared" si="0"/>
        <v>394.90498000000002</v>
      </c>
      <c r="F14" s="38">
        <f t="shared" si="0"/>
        <v>394.90498000000002</v>
      </c>
      <c r="G14" s="38">
        <f t="shared" si="0"/>
        <v>394.90498000000002</v>
      </c>
      <c r="H14" s="37">
        <f t="shared" si="1"/>
        <v>394.90498000000002</v>
      </c>
      <c r="I14" s="38">
        <f t="shared" si="1"/>
        <v>394.90498000000002</v>
      </c>
      <c r="J14" s="39">
        <f t="shared" si="1"/>
        <v>394.90498000000002</v>
      </c>
      <c r="K14" s="40">
        <v>0</v>
      </c>
      <c r="L14" s="41">
        <v>0</v>
      </c>
      <c r="M14" s="42">
        <v>394.90498000000002</v>
      </c>
      <c r="N14" s="43">
        <v>0</v>
      </c>
      <c r="O14" s="43">
        <v>0</v>
      </c>
      <c r="P14" s="44">
        <v>0</v>
      </c>
      <c r="Q14"/>
      <c r="R14"/>
      <c r="S14"/>
      <c r="T14"/>
      <c r="U14"/>
      <c r="V14"/>
      <c r="W14"/>
      <c r="X14"/>
      <c r="Y14"/>
      <c r="Z14"/>
    </row>
    <row r="15" spans="1:26" ht="12.75" customHeight="1" x14ac:dyDescent="0.2">
      <c r="A15" s="79"/>
      <c r="B15" s="79"/>
      <c r="C15" s="34" t="s">
        <v>21</v>
      </c>
      <c r="D15" s="45"/>
      <c r="E15" s="46">
        <f t="shared" si="0"/>
        <v>394.90498000000002</v>
      </c>
      <c r="F15" s="47">
        <f t="shared" si="0"/>
        <v>394.90498000000002</v>
      </c>
      <c r="G15" s="47">
        <f t="shared" si="0"/>
        <v>394.90498000000002</v>
      </c>
      <c r="H15" s="46">
        <f t="shared" si="1"/>
        <v>394.90498000000002</v>
      </c>
      <c r="I15" s="47">
        <f t="shared" si="1"/>
        <v>394.90498000000002</v>
      </c>
      <c r="J15" s="48">
        <f t="shared" si="1"/>
        <v>394.90498000000002</v>
      </c>
      <c r="K15" s="49">
        <v>0</v>
      </c>
      <c r="L15" s="50">
        <v>0</v>
      </c>
      <c r="M15" s="51">
        <f t="shared" ref="M15:M21" si="2">M$14</f>
        <v>394.90498000000002</v>
      </c>
      <c r="N15" s="52">
        <v>0</v>
      </c>
      <c r="O15" s="52">
        <v>0</v>
      </c>
      <c r="P15" s="53">
        <v>0</v>
      </c>
      <c r="Q15"/>
      <c r="R15"/>
      <c r="S15"/>
      <c r="T15"/>
      <c r="U15"/>
      <c r="V15"/>
      <c r="W15"/>
      <c r="X15"/>
      <c r="Y15"/>
      <c r="Z15"/>
    </row>
    <row r="16" spans="1:26" ht="12.75" customHeight="1" x14ac:dyDescent="0.2">
      <c r="A16" s="79"/>
      <c r="B16" s="79"/>
      <c r="C16" s="34" t="s">
        <v>22</v>
      </c>
      <c r="D16" s="45"/>
      <c r="E16" s="46">
        <f t="shared" si="0"/>
        <v>394.90498000000002</v>
      </c>
      <c r="F16" s="47">
        <f t="shared" si="0"/>
        <v>394.90498000000002</v>
      </c>
      <c r="G16" s="47">
        <f t="shared" si="0"/>
        <v>394.90498000000002</v>
      </c>
      <c r="H16" s="46">
        <f t="shared" si="1"/>
        <v>394.90498000000002</v>
      </c>
      <c r="I16" s="47">
        <f t="shared" si="1"/>
        <v>394.90498000000002</v>
      </c>
      <c r="J16" s="48">
        <f t="shared" si="1"/>
        <v>394.90498000000002</v>
      </c>
      <c r="K16" s="49">
        <v>0</v>
      </c>
      <c r="L16" s="50">
        <v>0</v>
      </c>
      <c r="M16" s="51">
        <f t="shared" si="2"/>
        <v>394.90498000000002</v>
      </c>
      <c r="N16" s="52">
        <v>0</v>
      </c>
      <c r="O16" s="52">
        <v>0</v>
      </c>
      <c r="P16" s="53">
        <v>0</v>
      </c>
      <c r="Q16"/>
      <c r="R16"/>
      <c r="S16"/>
      <c r="T16"/>
      <c r="U16"/>
      <c r="V16"/>
      <c r="W16"/>
      <c r="X16"/>
      <c r="Y16"/>
      <c r="Z16"/>
    </row>
    <row r="17" spans="1:26" ht="12.75" customHeight="1" thickBot="1" x14ac:dyDescent="0.25">
      <c r="A17" s="79"/>
      <c r="B17" s="80"/>
      <c r="C17" s="35" t="s">
        <v>23</v>
      </c>
      <c r="D17" s="45"/>
      <c r="E17" s="54">
        <f t="shared" si="0"/>
        <v>394.90498000000002</v>
      </c>
      <c r="F17" s="55">
        <f t="shared" si="0"/>
        <v>394.90498000000002</v>
      </c>
      <c r="G17" s="55">
        <f t="shared" si="0"/>
        <v>394.90498000000002</v>
      </c>
      <c r="H17" s="54">
        <f t="shared" si="1"/>
        <v>394.90498000000002</v>
      </c>
      <c r="I17" s="55">
        <f t="shared" si="1"/>
        <v>394.90498000000002</v>
      </c>
      <c r="J17" s="56">
        <f t="shared" si="1"/>
        <v>394.90498000000002</v>
      </c>
      <c r="K17" s="57">
        <v>0</v>
      </c>
      <c r="L17" s="58">
        <v>0</v>
      </c>
      <c r="M17" s="59">
        <f t="shared" si="2"/>
        <v>394.90498000000002</v>
      </c>
      <c r="N17" s="60">
        <v>0</v>
      </c>
      <c r="O17" s="60">
        <v>0</v>
      </c>
      <c r="P17" s="61">
        <v>0</v>
      </c>
      <c r="Q17"/>
      <c r="R17"/>
      <c r="S17"/>
      <c r="T17"/>
      <c r="U17"/>
      <c r="V17"/>
      <c r="W17"/>
      <c r="X17"/>
      <c r="Y17"/>
      <c r="Z17"/>
    </row>
    <row r="18" spans="1:26" ht="12.75" customHeight="1" x14ac:dyDescent="0.2">
      <c r="A18" s="79"/>
      <c r="B18" s="78" t="s">
        <v>25</v>
      </c>
      <c r="C18" s="62" t="s">
        <v>19</v>
      </c>
      <c r="D18" s="45"/>
      <c r="E18" s="37">
        <f t="shared" si="0"/>
        <v>1424.0799400000001</v>
      </c>
      <c r="F18" s="38">
        <f t="shared" si="0"/>
        <v>1424.0799400000001</v>
      </c>
      <c r="G18" s="38">
        <f t="shared" si="0"/>
        <v>1424.0799400000001</v>
      </c>
      <c r="H18" s="37">
        <f t="shared" si="1"/>
        <v>394.90498000000002</v>
      </c>
      <c r="I18" s="38">
        <f t="shared" si="1"/>
        <v>394.90498000000002</v>
      </c>
      <c r="J18" s="39">
        <f t="shared" si="1"/>
        <v>394.90498000000002</v>
      </c>
      <c r="K18" s="63">
        <v>1029.1749600000001</v>
      </c>
      <c r="L18" s="41">
        <v>0</v>
      </c>
      <c r="M18" s="64">
        <f t="shared" si="2"/>
        <v>394.90498000000002</v>
      </c>
      <c r="N18" s="43">
        <v>0</v>
      </c>
      <c r="O18" s="43">
        <v>0</v>
      </c>
      <c r="P18" s="44">
        <v>0</v>
      </c>
      <c r="Q18"/>
      <c r="R18"/>
      <c r="S18"/>
      <c r="T18"/>
      <c r="U18"/>
      <c r="V18"/>
      <c r="W18"/>
      <c r="X18"/>
      <c r="Y18"/>
      <c r="Z18"/>
    </row>
    <row r="19" spans="1:26" ht="12.75" customHeight="1" x14ac:dyDescent="0.2">
      <c r="A19" s="79"/>
      <c r="B19" s="79"/>
      <c r="C19" s="65" t="s">
        <v>21</v>
      </c>
      <c r="D19" s="45"/>
      <c r="E19" s="46">
        <f t="shared" si="0"/>
        <v>1608.0375799999999</v>
      </c>
      <c r="F19" s="47">
        <f t="shared" si="0"/>
        <v>1608.0375799999999</v>
      </c>
      <c r="G19" s="47">
        <f t="shared" si="0"/>
        <v>1608.0375799999999</v>
      </c>
      <c r="H19" s="46">
        <f t="shared" si="1"/>
        <v>394.90498000000002</v>
      </c>
      <c r="I19" s="47">
        <f t="shared" si="1"/>
        <v>394.90498000000002</v>
      </c>
      <c r="J19" s="48">
        <f t="shared" si="1"/>
        <v>394.90498000000002</v>
      </c>
      <c r="K19" s="66">
        <v>1213.1325999999999</v>
      </c>
      <c r="L19" s="50">
        <v>0</v>
      </c>
      <c r="M19" s="51">
        <f t="shared" si="2"/>
        <v>394.90498000000002</v>
      </c>
      <c r="N19" s="52">
        <v>0</v>
      </c>
      <c r="O19" s="52">
        <v>0</v>
      </c>
      <c r="P19" s="53">
        <v>0</v>
      </c>
      <c r="Q19"/>
      <c r="R19"/>
      <c r="S19"/>
      <c r="T19"/>
      <c r="U19"/>
      <c r="V19"/>
      <c r="W19"/>
      <c r="X19"/>
      <c r="Y19"/>
      <c r="Z19"/>
    </row>
    <row r="20" spans="1:26" ht="12.75" customHeight="1" x14ac:dyDescent="0.2">
      <c r="A20" s="79"/>
      <c r="B20" s="79"/>
      <c r="C20" s="65" t="s">
        <v>22</v>
      </c>
      <c r="D20" s="45"/>
      <c r="E20" s="46">
        <f t="shared" si="0"/>
        <v>1773.89193</v>
      </c>
      <c r="F20" s="47">
        <f t="shared" si="0"/>
        <v>1773.89193</v>
      </c>
      <c r="G20" s="47">
        <f t="shared" si="0"/>
        <v>1773.89193</v>
      </c>
      <c r="H20" s="46">
        <f t="shared" si="1"/>
        <v>394.90498000000002</v>
      </c>
      <c r="I20" s="47">
        <f t="shared" si="1"/>
        <v>394.90498000000002</v>
      </c>
      <c r="J20" s="48">
        <f t="shared" si="1"/>
        <v>394.90498000000002</v>
      </c>
      <c r="K20" s="66">
        <v>1378.98695</v>
      </c>
      <c r="L20" s="50">
        <v>0</v>
      </c>
      <c r="M20" s="51">
        <f t="shared" si="2"/>
        <v>394.90498000000002</v>
      </c>
      <c r="N20" s="52">
        <v>0</v>
      </c>
      <c r="O20" s="52">
        <v>0</v>
      </c>
      <c r="P20" s="53">
        <v>0</v>
      </c>
      <c r="Q20"/>
      <c r="R20"/>
      <c r="S20"/>
      <c r="T20"/>
      <c r="U20"/>
      <c r="V20"/>
      <c r="W20"/>
      <c r="X20"/>
      <c r="Y20"/>
      <c r="Z20"/>
    </row>
    <row r="21" spans="1:26" ht="12.75" customHeight="1" thickBot="1" x14ac:dyDescent="0.25">
      <c r="A21" s="80"/>
      <c r="B21" s="80"/>
      <c r="C21" s="76" t="s">
        <v>23</v>
      </c>
      <c r="D21" s="75"/>
      <c r="E21" s="54">
        <f t="shared" si="0"/>
        <v>1511.92788</v>
      </c>
      <c r="F21" s="55">
        <f t="shared" si="0"/>
        <v>1511.92788</v>
      </c>
      <c r="G21" s="55">
        <f t="shared" si="0"/>
        <v>1511.92788</v>
      </c>
      <c r="H21" s="54">
        <f t="shared" si="1"/>
        <v>394.90498000000002</v>
      </c>
      <c r="I21" s="55">
        <f t="shared" si="1"/>
        <v>394.90498000000002</v>
      </c>
      <c r="J21" s="56">
        <f t="shared" si="1"/>
        <v>394.90498000000002</v>
      </c>
      <c r="K21" s="77">
        <v>1117.0228999999999</v>
      </c>
      <c r="L21" s="58">
        <v>0</v>
      </c>
      <c r="M21" s="59">
        <f t="shared" si="2"/>
        <v>394.90498000000002</v>
      </c>
      <c r="N21" s="60">
        <v>0</v>
      </c>
      <c r="O21" s="60">
        <v>0</v>
      </c>
      <c r="P21" s="61">
        <v>0</v>
      </c>
      <c r="Q21"/>
      <c r="R21"/>
      <c r="S21"/>
      <c r="T21"/>
      <c r="U21"/>
      <c r="V21"/>
      <c r="W21"/>
      <c r="X21"/>
      <c r="Y21"/>
      <c r="Z21"/>
    </row>
    <row r="22" spans="1:26" x14ac:dyDescent="0.2">
      <c r="A22" s="67"/>
      <c r="B22" s="67"/>
      <c r="C22" s="68"/>
      <c r="D22" s="67"/>
      <c r="E22" s="69"/>
      <c r="F22" s="69"/>
      <c r="G22" s="69"/>
      <c r="H22" s="70"/>
      <c r="I22" s="70"/>
      <c r="J22" s="70"/>
      <c r="K22" s="71"/>
      <c r="L22" s="71"/>
      <c r="M22" s="47"/>
      <c r="N22" s="72"/>
      <c r="O22" s="72"/>
      <c r="P22" s="72"/>
      <c r="Q22"/>
      <c r="R22"/>
      <c r="S22"/>
      <c r="T22"/>
      <c r="U22"/>
      <c r="V22"/>
      <c r="W22"/>
      <c r="X22"/>
      <c r="Y22"/>
      <c r="Z22"/>
    </row>
    <row r="23" spans="1:26" x14ac:dyDescent="0.2">
      <c r="A23" t="s">
        <v>30</v>
      </c>
      <c r="Q23"/>
      <c r="R23"/>
      <c r="S23"/>
      <c r="T23"/>
      <c r="U23"/>
      <c r="V23"/>
      <c r="W23"/>
      <c r="X23"/>
      <c r="Y23"/>
      <c r="Z23"/>
    </row>
    <row r="24" spans="1:26" x14ac:dyDescent="0.2">
      <c r="A24" s="73" t="s">
        <v>31</v>
      </c>
      <c r="B24" s="73"/>
      <c r="C24" s="73"/>
      <c r="Q24"/>
      <c r="R24"/>
      <c r="S24"/>
      <c r="T24"/>
      <c r="U24"/>
      <c r="V24"/>
      <c r="W24"/>
      <c r="X24"/>
      <c r="Y24"/>
      <c r="Z24"/>
    </row>
    <row r="25" spans="1:26" ht="28.5" customHeight="1" x14ac:dyDescent="0.2">
      <c r="Q25"/>
      <c r="R25"/>
      <c r="S25"/>
      <c r="T25"/>
      <c r="U25"/>
      <c r="V25"/>
      <c r="W25"/>
      <c r="X25"/>
      <c r="Y25"/>
      <c r="Z25"/>
    </row>
    <row r="27" spans="1:26" ht="29.25" customHeight="1" x14ac:dyDescent="0.2">
      <c r="Q27"/>
      <c r="R27"/>
      <c r="S27"/>
      <c r="T27"/>
      <c r="U27"/>
      <c r="V27"/>
      <c r="W27"/>
      <c r="X27"/>
      <c r="Y27"/>
      <c r="Z27"/>
    </row>
    <row r="32" spans="1:26" ht="18" x14ac:dyDescent="0.25">
      <c r="A32" s="74"/>
      <c r="B32" s="74"/>
      <c r="C32" s="74"/>
      <c r="D32" s="74"/>
      <c r="E32" s="74"/>
      <c r="F32" s="74"/>
      <c r="G32" s="74"/>
      <c r="Q32"/>
      <c r="R32"/>
      <c r="S32"/>
      <c r="T32"/>
      <c r="U32"/>
      <c r="V32"/>
      <c r="W32"/>
      <c r="X32"/>
      <c r="Y32"/>
      <c r="Z32"/>
    </row>
  </sheetData>
  <mergeCells count="20">
    <mergeCell ref="A6:A9"/>
    <mergeCell ref="B6:B9"/>
    <mergeCell ref="D6:D9"/>
    <mergeCell ref="A3:A4"/>
    <mergeCell ref="B3:B4"/>
    <mergeCell ref="C3:C4"/>
    <mergeCell ref="D3:D4"/>
    <mergeCell ref="K3:K4"/>
    <mergeCell ref="L3:L4"/>
    <mergeCell ref="M3:M4"/>
    <mergeCell ref="N3:P3"/>
    <mergeCell ref="A5:P5"/>
    <mergeCell ref="E3:G3"/>
    <mergeCell ref="H3:J3"/>
    <mergeCell ref="A10:A13"/>
    <mergeCell ref="B10:B13"/>
    <mergeCell ref="D10:D13"/>
    <mergeCell ref="A14:A21"/>
    <mergeCell ref="B14:B17"/>
    <mergeCell ref="B18:B21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Галстян Армен Норайрович</dc:creator>
  <cp:lastModifiedBy>Галстян Армен Норайрович</cp:lastModifiedBy>
  <dcterms:created xsi:type="dcterms:W3CDTF">2020-05-12T11:07:30Z</dcterms:created>
  <dcterms:modified xsi:type="dcterms:W3CDTF">2020-05-12T11:36:37Z</dcterms:modified>
</cp:coreProperties>
</file>