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55" windowHeight="8385" activeTab="0"/>
  </bookViews>
  <sheets>
    <sheet name="июнь 2018" sheetId="1" r:id="rId1"/>
  </sheets>
  <externalReferences>
    <externalReference r:id="rId4"/>
  </externalReferences>
  <definedNames>
    <definedName name="_xlnm.Print_Area" localSheetId="0">'июнь 2018'!$A$1:$T$42</definedName>
  </definedNames>
  <calcPr fullCalcOnLoad="1"/>
</workbook>
</file>

<file path=xl/comments1.xml><?xml version="1.0" encoding="utf-8"?>
<comments xmlns="http://schemas.openxmlformats.org/spreadsheetml/2006/main">
  <authors>
    <author>Muhamed</author>
  </authors>
  <commentList>
    <comment ref="U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<sst xmlns="http://schemas.openxmlformats.org/spreadsheetml/2006/main" count="89" uniqueCount="44">
  <si>
    <t>ВН</t>
  </si>
  <si>
    <t>СН1</t>
  </si>
  <si>
    <t>СН2</t>
  </si>
  <si>
    <t>НН</t>
  </si>
  <si>
    <t>Уровень напряжения</t>
  </si>
  <si>
    <t>Услуги по передаче</t>
  </si>
  <si>
    <t>Тарифы для населения</t>
  </si>
  <si>
    <t>Население городское, и приравненные к населению</t>
  </si>
  <si>
    <t>Население сельское,с электроплитами</t>
  </si>
  <si>
    <t>-</t>
  </si>
  <si>
    <t>Единица измерения</t>
  </si>
  <si>
    <t>Наименование</t>
  </si>
  <si>
    <t>руб.кВт.ч.</t>
  </si>
  <si>
    <t>то же с НДС</t>
  </si>
  <si>
    <t>Двухставочный тариф за электроэнергию</t>
  </si>
  <si>
    <t>Двухставочный тариф за мощность</t>
  </si>
  <si>
    <t>Одноставочный тариф</t>
  </si>
  <si>
    <t>Иные услуги</t>
  </si>
  <si>
    <t>до 150 кВт</t>
  </si>
  <si>
    <t>от 150 до 670 кВт.</t>
  </si>
  <si>
    <t>не менее 10 мВт.</t>
  </si>
  <si>
    <t>от 670 до 10 мВт.</t>
  </si>
  <si>
    <t>Ценовая категория</t>
  </si>
  <si>
    <t>руб./кВт.ч.</t>
  </si>
  <si>
    <t>х</t>
  </si>
  <si>
    <t>руб.кВт.* месяц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</si>
  <si>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</si>
  <si>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</si>
  <si>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Начальник ООРР                                                           М.В. Шалов</t>
  </si>
  <si>
    <t>Размер сбытовой надбавки:</t>
  </si>
  <si>
    <t>руб./мВт.ч.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</si>
  <si>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</si>
  <si>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</si>
  <si>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</si>
  <si>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 xml:space="preserve">                       </t>
  </si>
  <si>
    <t>Зона</t>
  </si>
  <si>
    <t>Доходность продаж /
Коэффициент параметров деятельности гарантирующего поставщика</t>
  </si>
  <si>
    <t>Первая ценовая категория</t>
  </si>
  <si>
    <t>не дефференциируется</t>
  </si>
  <si>
    <t>Четвертая, шестая ценовые категории</t>
  </si>
  <si>
    <t>Третья, пятая ценовые категории</t>
  </si>
  <si>
    <t>на май 2018г.</t>
  </si>
  <si>
    <t>прогноз</t>
  </si>
  <si>
    <t xml:space="preserve">Прогноз цен на электроэнергию (мощность)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</si>
</sst>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"/>
    <numFmt numFmtId="181" formatCode="0.0000"/>
    <numFmt numFmtId="182" formatCode="0.0000000"/>
    <numFmt numFmtId="183" formatCode="0.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[$-FC19]d\ mmmm\ yyyy\ &quot;г.&quot;"/>
    <numFmt numFmtId="195" formatCode="0.0"/>
    <numFmt numFmtId="196" formatCode="_-* #,##0.00000_р_._-;\-* #,##0.00000_р_._-;_-* &quot;-&quot;?????_р_._-;_-@_-"/>
    <numFmt numFmtId="197" formatCode="0.00000%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rgb="FF0000CC"/>
      <name val="Arial Cyr"/>
      <family val="0"/>
    </font>
    <font>
      <b/>
      <sz val="10"/>
      <color rgb="FFFF000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80" fontId="0" fillId="0" borderId="18" xfId="0" applyNumberForma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180" fontId="3" fillId="0" borderId="23" xfId="0" applyNumberFormat="1" applyFont="1" applyBorder="1" applyAlignment="1">
      <alignment/>
    </xf>
    <xf numFmtId="180" fontId="3" fillId="0" borderId="24" xfId="0" applyNumberFormat="1" applyFont="1" applyBorder="1" applyAlignment="1">
      <alignment/>
    </xf>
    <xf numFmtId="180" fontId="3" fillId="0" borderId="25" xfId="0" applyNumberFormat="1" applyFont="1" applyBorder="1" applyAlignment="1">
      <alignment/>
    </xf>
    <xf numFmtId="180" fontId="3" fillId="0" borderId="26" xfId="0" applyNumberFormat="1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28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180" fontId="0" fillId="0" borderId="3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31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0" xfId="0" applyNumberFormat="1" applyAlignment="1" applyProtection="1">
      <alignment/>
      <protection locked="0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28" fillId="0" borderId="30" xfId="0" applyFont="1" applyBorder="1" applyAlignment="1">
      <alignment/>
    </xf>
    <xf numFmtId="180" fontId="0" fillId="0" borderId="10" xfId="0" applyNumberForma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169" fontId="0" fillId="0" borderId="36" xfId="0" applyNumberFormat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0" fillId="0" borderId="35" xfId="0" applyNumberForma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80" fontId="3" fillId="0" borderId="36" xfId="0" applyNumberFormat="1" applyFont="1" applyBorder="1" applyAlignment="1">
      <alignment/>
    </xf>
    <xf numFmtId="180" fontId="3" fillId="0" borderId="34" xfId="0" applyNumberFormat="1" applyFont="1" applyBorder="1" applyAlignment="1">
      <alignment/>
    </xf>
    <xf numFmtId="180" fontId="3" fillId="0" borderId="35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8" fillId="0" borderId="25" xfId="0" applyFont="1" applyBorder="1" applyAlignment="1">
      <alignment/>
    </xf>
    <xf numFmtId="0" fontId="28" fillId="0" borderId="24" xfId="0" applyFont="1" applyBorder="1" applyAlignment="1">
      <alignment/>
    </xf>
    <xf numFmtId="0" fontId="28" fillId="0" borderId="29" xfId="0" applyFont="1" applyBorder="1" applyAlignment="1">
      <alignment/>
    </xf>
    <xf numFmtId="169" fontId="0" fillId="0" borderId="25" xfId="0" applyNumberFormat="1" applyBorder="1" applyAlignment="1">
      <alignment horizontal="center"/>
    </xf>
    <xf numFmtId="169" fontId="0" fillId="0" borderId="24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180" fontId="28" fillId="0" borderId="25" xfId="0" applyNumberFormat="1" applyFont="1" applyBorder="1" applyAlignment="1">
      <alignment horizontal="center"/>
    </xf>
    <xf numFmtId="180" fontId="28" fillId="0" borderId="24" xfId="0" applyNumberFormat="1" applyFont="1" applyBorder="1" applyAlignment="1">
      <alignment horizontal="center"/>
    </xf>
    <xf numFmtId="0" fontId="29" fillId="0" borderId="36" xfId="0" applyFont="1" applyBorder="1" applyAlignment="1">
      <alignment/>
    </xf>
    <xf numFmtId="0" fontId="29" fillId="0" borderId="36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38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80" fontId="0" fillId="0" borderId="25" xfId="0" applyNumberFormat="1" applyBorder="1" applyAlignment="1">
      <alignment horizontal="center"/>
    </xf>
    <xf numFmtId="180" fontId="0" fillId="0" borderId="36" xfId="0" applyNumberFormat="1" applyBorder="1" applyAlignment="1">
      <alignment horizontal="center"/>
    </xf>
    <xf numFmtId="180" fontId="0" fillId="0" borderId="27" xfId="0" applyNumberForma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80" fontId="0" fillId="0" borderId="34" xfId="0" applyNumberForma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5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3" fillId="0" borderId="11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8" xfId="0" applyNumberFormat="1" applyFont="1" applyBorder="1" applyAlignment="1">
      <alignment/>
    </xf>
    <xf numFmtId="180" fontId="28" fillId="0" borderId="23" xfId="0" applyNumberFormat="1" applyFont="1" applyBorder="1" applyAlignment="1">
      <alignment horizontal="center"/>
    </xf>
    <xf numFmtId="180" fontId="3" fillId="0" borderId="26" xfId="0" applyNumberFormat="1" applyFont="1" applyBorder="1" applyAlignment="1">
      <alignment horizontal="center"/>
    </xf>
    <xf numFmtId="180" fontId="3" fillId="0" borderId="28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80" fontId="0" fillId="0" borderId="27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0" fontId="29" fillId="0" borderId="23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197" fontId="3" fillId="0" borderId="41" xfId="0" applyNumberFormat="1" applyFont="1" applyFill="1" applyBorder="1" applyAlignment="1">
      <alignment vertical="center" wrapText="1"/>
    </xf>
    <xf numFmtId="0" fontId="28" fillId="24" borderId="10" xfId="0" applyFont="1" applyFill="1" applyBorder="1" applyAlignment="1">
      <alignment/>
    </xf>
    <xf numFmtId="0" fontId="28" fillId="24" borderId="37" xfId="0" applyFont="1" applyFill="1" applyBorder="1" applyAlignment="1">
      <alignment/>
    </xf>
    <xf numFmtId="0" fontId="28" fillId="24" borderId="42" xfId="0" applyFont="1" applyFill="1" applyBorder="1" applyAlignment="1">
      <alignment/>
    </xf>
    <xf numFmtId="0" fontId="28" fillId="24" borderId="43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 wrapText="1"/>
    </xf>
    <xf numFmtId="0" fontId="3" fillId="22" borderId="45" xfId="0" applyFont="1" applyFill="1" applyBorder="1" applyAlignment="1">
      <alignment horizontal="center" vertical="center" wrapText="1"/>
    </xf>
    <xf numFmtId="0" fontId="3" fillId="22" borderId="4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/>
    </xf>
    <xf numFmtId="0" fontId="3" fillId="22" borderId="45" xfId="0" applyFont="1" applyFill="1" applyBorder="1" applyAlignment="1">
      <alignment horizontal="center"/>
    </xf>
    <xf numFmtId="0" fontId="3" fillId="22" borderId="46" xfId="0" applyFont="1" applyFill="1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80" fontId="0" fillId="0" borderId="30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37" xfId="0" applyFont="1" applyBorder="1" applyAlignment="1">
      <alignment horizontal="center" wrapText="1"/>
    </xf>
    <xf numFmtId="180" fontId="0" fillId="0" borderId="18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80" fontId="0" fillId="0" borderId="48" xfId="0" applyNumberFormat="1" applyBorder="1" applyAlignment="1">
      <alignment horizontal="center" wrapText="1"/>
    </xf>
    <xf numFmtId="180" fontId="0" fillId="0" borderId="50" xfId="0" applyNumberFormat="1" applyBorder="1" applyAlignment="1">
      <alignment horizontal="center" wrapText="1"/>
    </xf>
    <xf numFmtId="180" fontId="0" fillId="0" borderId="49" xfId="0" applyNumberFormat="1" applyBorder="1" applyAlignment="1">
      <alignment horizontal="center" wrapText="1"/>
    </xf>
    <xf numFmtId="180" fontId="0" fillId="0" borderId="48" xfId="0" applyNumberFormat="1" applyFont="1" applyBorder="1" applyAlignment="1">
      <alignment horizontal="center" vertical="center"/>
    </xf>
    <xf numFmtId="180" fontId="0" fillId="0" borderId="50" xfId="0" applyNumberFormat="1" applyFont="1" applyBorder="1" applyAlignment="1">
      <alignment horizontal="center" vertical="center"/>
    </xf>
    <xf numFmtId="180" fontId="0" fillId="0" borderId="4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8" fillId="0" borderId="32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0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88;&#1080;&#1092;&#1099;%202017%20&#1092;&#1072;&#1082;&#1090;%20&#1076;&#1083;&#1103;%20&#1056;&#1041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6">
        <row r="10">
          <cell r="P10">
            <v>1.26586</v>
          </cell>
        </row>
      </sheetData>
      <sheetData sheetId="7">
        <row r="10">
          <cell r="P10">
            <v>1.40721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tabSelected="1" view="pageBreakPreview" zoomScaleSheetLayoutView="100" workbookViewId="0" topLeftCell="A1">
      <selection activeCell="F19" sqref="F19"/>
    </sheetView>
  </sheetViews>
  <sheetFormatPr defaultColWidth="9.00390625" defaultRowHeight="12.75"/>
  <cols>
    <col min="1" max="1" width="17.25390625" style="0" customWidth="1"/>
    <col min="2" max="2" width="16.375" style="0" customWidth="1"/>
    <col min="3" max="3" width="9.75390625" style="0" customWidth="1"/>
    <col min="4" max="4" width="12.125" style="0" customWidth="1"/>
    <col min="5" max="9" width="10.375" style="0" customWidth="1"/>
    <col min="10" max="13" width="10.375" style="0" hidden="1" customWidth="1"/>
    <col min="14" max="14" width="13.00390625" style="0" customWidth="1"/>
    <col min="15" max="15" width="10.25390625" style="0" customWidth="1"/>
    <col min="16" max="16" width="13.00390625" style="0" customWidth="1"/>
    <col min="17" max="20" width="10.00390625" style="0" customWidth="1"/>
    <col min="21" max="22" width="11.125" style="12" hidden="1" customWidth="1"/>
    <col min="23" max="24" width="10.875" style="12" hidden="1" customWidth="1"/>
    <col min="25" max="34" width="9.125" style="12" hidden="1" customWidth="1"/>
    <col min="35" max="40" width="9.125" style="12" customWidth="1"/>
  </cols>
  <sheetData>
    <row r="1" spans="1:21" ht="15.75">
      <c r="A1" s="5"/>
      <c r="B1" s="5"/>
      <c r="D1" s="11" t="s">
        <v>43</v>
      </c>
      <c r="E1" s="13" t="s">
        <v>41</v>
      </c>
      <c r="F1" s="5"/>
      <c r="G1" s="5"/>
      <c r="H1" s="5"/>
      <c r="I1" s="5"/>
      <c r="L1" s="11"/>
      <c r="N1" s="4"/>
      <c r="O1" s="4"/>
      <c r="P1" s="102"/>
      <c r="Q1" s="4"/>
      <c r="R1" s="4"/>
      <c r="S1" s="4"/>
      <c r="U1" s="14" t="s">
        <v>42</v>
      </c>
    </row>
    <row r="2" ht="13.5" thickBot="1">
      <c r="P2" s="103"/>
    </row>
    <row r="3" spans="1:40" ht="51" customHeight="1" thickBot="1">
      <c r="A3" s="133" t="s">
        <v>11</v>
      </c>
      <c r="B3" s="133" t="s">
        <v>22</v>
      </c>
      <c r="C3" s="138" t="s">
        <v>4</v>
      </c>
      <c r="D3" s="138" t="s">
        <v>35</v>
      </c>
      <c r="E3" s="133" t="s">
        <v>10</v>
      </c>
      <c r="F3" s="138" t="s">
        <v>31</v>
      </c>
      <c r="G3" s="140"/>
      <c r="H3" s="140"/>
      <c r="I3" s="141"/>
      <c r="J3" s="138" t="s">
        <v>32</v>
      </c>
      <c r="K3" s="140"/>
      <c r="L3" s="140"/>
      <c r="M3" s="141"/>
      <c r="N3" s="121" t="s">
        <v>5</v>
      </c>
      <c r="O3" s="123" t="s">
        <v>17</v>
      </c>
      <c r="P3" s="125" t="s">
        <v>33</v>
      </c>
      <c r="Q3" s="127" t="s">
        <v>36</v>
      </c>
      <c r="R3" s="128"/>
      <c r="S3" s="128"/>
      <c r="T3" s="129"/>
      <c r="AG3"/>
      <c r="AH3"/>
      <c r="AI3"/>
      <c r="AJ3"/>
      <c r="AK3"/>
      <c r="AL3"/>
      <c r="AM3"/>
      <c r="AN3"/>
    </row>
    <row r="4" spans="1:40" ht="15.75" customHeight="1" thickBot="1">
      <c r="A4" s="134"/>
      <c r="B4" s="134"/>
      <c r="C4" s="189"/>
      <c r="D4" s="189"/>
      <c r="E4" s="134"/>
      <c r="F4" s="189"/>
      <c r="G4" s="190"/>
      <c r="H4" s="190"/>
      <c r="I4" s="191"/>
      <c r="J4" s="189"/>
      <c r="K4" s="190"/>
      <c r="L4" s="190"/>
      <c r="M4" s="191"/>
      <c r="N4" s="198"/>
      <c r="O4" s="199"/>
      <c r="P4" s="200"/>
      <c r="Q4" s="116">
        <v>0.28249919999999995</v>
      </c>
      <c r="R4" s="116">
        <v>0.2595696</v>
      </c>
      <c r="S4" s="116">
        <v>0.1767456</v>
      </c>
      <c r="T4" s="116">
        <v>0.10346879999999999</v>
      </c>
      <c r="AG4"/>
      <c r="AH4"/>
      <c r="AI4"/>
      <c r="AJ4"/>
      <c r="AK4"/>
      <c r="AL4"/>
      <c r="AM4"/>
      <c r="AN4"/>
    </row>
    <row r="5" spans="1:40" ht="16.5" customHeight="1">
      <c r="A5" s="134"/>
      <c r="B5" s="134"/>
      <c r="C5" s="189"/>
      <c r="D5" s="189"/>
      <c r="E5" s="134"/>
      <c r="F5" s="189"/>
      <c r="G5" s="190"/>
      <c r="H5" s="190"/>
      <c r="I5" s="191"/>
      <c r="J5" s="189"/>
      <c r="K5" s="190"/>
      <c r="L5" s="190"/>
      <c r="M5" s="191"/>
      <c r="N5" s="198"/>
      <c r="O5" s="199"/>
      <c r="P5" s="200"/>
      <c r="Q5" s="117">
        <v>34.62</v>
      </c>
      <c r="R5" s="117">
        <v>31.81</v>
      </c>
      <c r="S5" s="117">
        <v>21.66</v>
      </c>
      <c r="T5" s="118">
        <v>12.68</v>
      </c>
      <c r="U5" s="12">
        <f>R5*R6</f>
        <v>25.95696</v>
      </c>
      <c r="V5" s="12">
        <f>S5*S6</f>
        <v>17.67456</v>
      </c>
      <c r="W5" s="12">
        <f>T5*T6</f>
        <v>10.346879999999999</v>
      </c>
      <c r="AG5"/>
      <c r="AH5"/>
      <c r="AI5"/>
      <c r="AJ5"/>
      <c r="AK5"/>
      <c r="AL5"/>
      <c r="AM5"/>
      <c r="AN5"/>
    </row>
    <row r="6" spans="1:40" ht="16.5" customHeight="1">
      <c r="A6" s="134"/>
      <c r="B6" s="134"/>
      <c r="C6" s="189"/>
      <c r="D6" s="189"/>
      <c r="E6" s="134"/>
      <c r="F6" s="189"/>
      <c r="G6" s="190"/>
      <c r="H6" s="190"/>
      <c r="I6" s="191"/>
      <c r="J6" s="189"/>
      <c r="K6" s="190"/>
      <c r="L6" s="190"/>
      <c r="M6" s="191"/>
      <c r="N6" s="198"/>
      <c r="O6" s="199"/>
      <c r="P6" s="200"/>
      <c r="Q6" s="119">
        <v>0.816</v>
      </c>
      <c r="R6" s="119">
        <v>0.816</v>
      </c>
      <c r="S6" s="119">
        <v>0.816</v>
      </c>
      <c r="T6" s="120">
        <v>0.816</v>
      </c>
      <c r="U6" s="12">
        <v>38.32608</v>
      </c>
      <c r="V6" s="12">
        <v>26.09536</v>
      </c>
      <c r="W6" s="12">
        <v>15.2736</v>
      </c>
      <c r="AG6"/>
      <c r="AH6"/>
      <c r="AI6"/>
      <c r="AJ6"/>
      <c r="AK6"/>
      <c r="AL6"/>
      <c r="AM6"/>
      <c r="AN6"/>
    </row>
    <row r="7" spans="1:40" ht="15" customHeight="1">
      <c r="A7" s="134"/>
      <c r="B7" s="134"/>
      <c r="C7" s="189"/>
      <c r="D7" s="189"/>
      <c r="E7" s="134"/>
      <c r="F7" s="192"/>
      <c r="G7" s="193"/>
      <c r="H7" s="193"/>
      <c r="I7" s="194"/>
      <c r="J7" s="192"/>
      <c r="K7" s="193"/>
      <c r="L7" s="193"/>
      <c r="M7" s="194"/>
      <c r="N7" s="198"/>
      <c r="O7" s="199"/>
      <c r="P7" s="200"/>
      <c r="Q7" s="187" t="s">
        <v>29</v>
      </c>
      <c r="R7" s="187"/>
      <c r="S7" s="187"/>
      <c r="T7" s="188"/>
      <c r="AG7"/>
      <c r="AH7"/>
      <c r="AI7"/>
      <c r="AJ7"/>
      <c r="AK7"/>
      <c r="AL7"/>
      <c r="AM7"/>
      <c r="AN7"/>
    </row>
    <row r="8" spans="1:40" ht="39.75" customHeight="1" thickBot="1">
      <c r="A8" s="135"/>
      <c r="B8" s="135"/>
      <c r="C8" s="139"/>
      <c r="D8" s="139"/>
      <c r="E8" s="135"/>
      <c r="F8" s="46" t="s">
        <v>18</v>
      </c>
      <c r="G8" s="21" t="s">
        <v>19</v>
      </c>
      <c r="H8" s="21" t="s">
        <v>21</v>
      </c>
      <c r="I8" s="24" t="s">
        <v>20</v>
      </c>
      <c r="J8" s="46" t="s">
        <v>18</v>
      </c>
      <c r="K8" s="21" t="s">
        <v>19</v>
      </c>
      <c r="L8" s="21" t="s">
        <v>21</v>
      </c>
      <c r="M8" s="24" t="s">
        <v>20</v>
      </c>
      <c r="N8" s="122"/>
      <c r="O8" s="124"/>
      <c r="P8" s="126"/>
      <c r="Q8" s="22" t="s">
        <v>18</v>
      </c>
      <c r="R8" s="21" t="s">
        <v>19</v>
      </c>
      <c r="S8" s="21" t="s">
        <v>21</v>
      </c>
      <c r="T8" s="24" t="s">
        <v>20</v>
      </c>
      <c r="AG8"/>
      <c r="AH8"/>
      <c r="AI8"/>
      <c r="AJ8"/>
      <c r="AK8"/>
      <c r="AL8"/>
      <c r="AM8"/>
      <c r="AN8"/>
    </row>
    <row r="9" spans="1:20" ht="15" customHeight="1" thickBot="1">
      <c r="A9" s="130" t="s">
        <v>27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2"/>
    </row>
    <row r="10" spans="1:28" ht="12.75" customHeight="1">
      <c r="A10" s="133" t="s">
        <v>16</v>
      </c>
      <c r="B10" s="133" t="s">
        <v>37</v>
      </c>
      <c r="C10" s="19" t="s">
        <v>0</v>
      </c>
      <c r="D10" s="195" t="s">
        <v>38</v>
      </c>
      <c r="E10" s="136" t="s">
        <v>23</v>
      </c>
      <c r="F10" s="25">
        <v>3.8678999999999997</v>
      </c>
      <c r="G10" s="27">
        <v>3.8353399999999995</v>
      </c>
      <c r="H10" s="27">
        <v>3.7177299999999995</v>
      </c>
      <c r="I10" s="27">
        <v>3.6136799999999996</v>
      </c>
      <c r="J10" s="25">
        <v>1.8243800000000001</v>
      </c>
      <c r="K10" s="27">
        <v>1.79182</v>
      </c>
      <c r="L10" s="27">
        <v>1.67421</v>
      </c>
      <c r="M10" s="29">
        <v>1.57016</v>
      </c>
      <c r="N10" s="64">
        <v>2.04352</v>
      </c>
      <c r="O10" s="72">
        <v>0.00323</v>
      </c>
      <c r="P10" s="72">
        <v>1.42</v>
      </c>
      <c r="Q10" s="58">
        <v>0.40115</v>
      </c>
      <c r="R10" s="58">
        <v>0.36859</v>
      </c>
      <c r="S10" s="58">
        <v>0.25098</v>
      </c>
      <c r="T10" s="29">
        <v>0.14693</v>
      </c>
      <c r="U10" s="40">
        <f>ROUND(F10*1.18,5)</f>
        <v>4.56412</v>
      </c>
      <c r="V10" s="40">
        <f aca="true" t="shared" si="0" ref="V10:X13">ROUND(G10*1.18,5)</f>
        <v>4.5257</v>
      </c>
      <c r="W10" s="40">
        <f t="shared" si="0"/>
        <v>4.38692</v>
      </c>
      <c r="X10" s="40">
        <f t="shared" si="0"/>
        <v>4.26414</v>
      </c>
      <c r="Y10" s="40">
        <f>P10/'[1]июль'!P10</f>
        <v>1.1217670200496106</v>
      </c>
      <c r="AB10" s="12">
        <f>P10/'[1]август'!P10</f>
        <v>1.0090889064176631</v>
      </c>
    </row>
    <row r="11" spans="1:25" ht="12.75" customHeight="1">
      <c r="A11" s="134"/>
      <c r="B11" s="134"/>
      <c r="C11" s="17" t="s">
        <v>1</v>
      </c>
      <c r="D11" s="196"/>
      <c r="E11" s="137"/>
      <c r="F11" s="28">
        <v>4.0180299999999995</v>
      </c>
      <c r="G11" s="26">
        <v>3.9854699999999994</v>
      </c>
      <c r="H11" s="26">
        <v>3.8678599999999994</v>
      </c>
      <c r="I11" s="26">
        <v>3.7638099999999994</v>
      </c>
      <c r="J11" s="28">
        <v>1.8243800000000001</v>
      </c>
      <c r="K11" s="26">
        <v>1.79182</v>
      </c>
      <c r="L11" s="26">
        <v>1.67421</v>
      </c>
      <c r="M11" s="30">
        <v>1.57016</v>
      </c>
      <c r="N11" s="65">
        <v>2.19365</v>
      </c>
      <c r="O11" s="49">
        <v>0.00323</v>
      </c>
      <c r="P11" s="49">
        <v>1.42</v>
      </c>
      <c r="Q11" s="59">
        <v>0.40115</v>
      </c>
      <c r="R11" s="59">
        <v>0.36859</v>
      </c>
      <c r="S11" s="59">
        <v>0.25098</v>
      </c>
      <c r="T11" s="30">
        <v>0.14693</v>
      </c>
      <c r="U11" s="40">
        <f>ROUND(F11*1.18,5)</f>
        <v>4.74128</v>
      </c>
      <c r="V11" s="40">
        <f t="shared" si="0"/>
        <v>4.70285</v>
      </c>
      <c r="W11" s="40">
        <f t="shared" si="0"/>
        <v>4.56407</v>
      </c>
      <c r="X11" s="40">
        <f t="shared" si="0"/>
        <v>4.4413</v>
      </c>
      <c r="Y11" s="40"/>
    </row>
    <row r="12" spans="1:25" ht="12.75" customHeight="1">
      <c r="A12" s="134"/>
      <c r="B12" s="134"/>
      <c r="C12" s="17" t="s">
        <v>2</v>
      </c>
      <c r="D12" s="196"/>
      <c r="E12" s="137"/>
      <c r="F12" s="28">
        <v>4.47765</v>
      </c>
      <c r="G12" s="26">
        <v>4.4450899999999995</v>
      </c>
      <c r="H12" s="26">
        <v>4.3274799999999995</v>
      </c>
      <c r="I12" s="26">
        <v>4.22343</v>
      </c>
      <c r="J12" s="28">
        <v>1.8243800000000001</v>
      </c>
      <c r="K12" s="26">
        <v>1.79182</v>
      </c>
      <c r="L12" s="26">
        <v>1.67421</v>
      </c>
      <c r="M12" s="30">
        <v>1.57016</v>
      </c>
      <c r="N12" s="65">
        <v>2.65327</v>
      </c>
      <c r="O12" s="49">
        <v>0.00323</v>
      </c>
      <c r="P12" s="49">
        <v>1.42</v>
      </c>
      <c r="Q12" s="59">
        <v>0.40115</v>
      </c>
      <c r="R12" s="59">
        <v>0.36859</v>
      </c>
      <c r="S12" s="59">
        <v>0.25098</v>
      </c>
      <c r="T12" s="30">
        <v>0.14693</v>
      </c>
      <c r="U12" s="40">
        <f>ROUND(F12*1.18,5)</f>
        <v>5.28363</v>
      </c>
      <c r="V12" s="40">
        <f t="shared" si="0"/>
        <v>5.24521</v>
      </c>
      <c r="W12" s="40">
        <f t="shared" si="0"/>
        <v>5.10643</v>
      </c>
      <c r="X12" s="40">
        <f t="shared" si="0"/>
        <v>4.98365</v>
      </c>
      <c r="Y12" s="40"/>
    </row>
    <row r="13" spans="1:25" ht="12.75" customHeight="1" thickBot="1">
      <c r="A13" s="134"/>
      <c r="B13" s="135"/>
      <c r="C13" s="20" t="s">
        <v>3</v>
      </c>
      <c r="D13" s="197"/>
      <c r="E13" s="137"/>
      <c r="F13" s="31">
        <v>5.23372</v>
      </c>
      <c r="G13" s="32">
        <v>5.20116</v>
      </c>
      <c r="H13" s="32">
        <v>5.08355</v>
      </c>
      <c r="I13" s="32">
        <v>4.9795</v>
      </c>
      <c r="J13" s="31">
        <v>1.8243800000000001</v>
      </c>
      <c r="K13" s="32">
        <v>1.79182</v>
      </c>
      <c r="L13" s="32">
        <v>1.67421</v>
      </c>
      <c r="M13" s="33">
        <v>1.57016</v>
      </c>
      <c r="N13" s="66">
        <v>3.40934</v>
      </c>
      <c r="O13" s="50">
        <v>0.00323</v>
      </c>
      <c r="P13" s="50">
        <v>1.42</v>
      </c>
      <c r="Q13" s="60">
        <v>0.40115</v>
      </c>
      <c r="R13" s="60">
        <v>0.36859</v>
      </c>
      <c r="S13" s="60">
        <v>0.25098</v>
      </c>
      <c r="T13" s="33">
        <v>0.14693</v>
      </c>
      <c r="U13" s="40">
        <f>ROUND(F13*1.18,5)</f>
        <v>6.17579</v>
      </c>
      <c r="V13" s="40">
        <f t="shared" si="0"/>
        <v>6.13737</v>
      </c>
      <c r="W13" s="40">
        <f t="shared" si="0"/>
        <v>5.99859</v>
      </c>
      <c r="X13" s="40">
        <f t="shared" si="0"/>
        <v>5.87581</v>
      </c>
      <c r="Y13" s="40"/>
    </row>
    <row r="14" spans="1:24" s="12" customFormat="1" ht="12.75" customHeight="1">
      <c r="A14" s="133" t="s">
        <v>14</v>
      </c>
      <c r="B14" s="133" t="s">
        <v>39</v>
      </c>
      <c r="C14" s="41" t="s">
        <v>0</v>
      </c>
      <c r="D14" s="195" t="s">
        <v>38</v>
      </c>
      <c r="E14" s="142" t="s">
        <v>12</v>
      </c>
      <c r="F14" s="25">
        <v>1.05277</v>
      </c>
      <c r="G14" s="27">
        <v>1.03638</v>
      </c>
      <c r="H14" s="27">
        <v>0.97717</v>
      </c>
      <c r="I14" s="27">
        <v>0.92479</v>
      </c>
      <c r="J14" s="25">
        <v>0.92004</v>
      </c>
      <c r="K14" s="27">
        <v>0.9036500000000001</v>
      </c>
      <c r="L14" s="27">
        <v>0.84444</v>
      </c>
      <c r="M14" s="29">
        <v>0.79206</v>
      </c>
      <c r="N14" s="64">
        <v>0.13273</v>
      </c>
      <c r="O14" s="54">
        <v>0.00323</v>
      </c>
      <c r="P14" s="72">
        <v>0.71486</v>
      </c>
      <c r="Q14" s="58">
        <v>0.20195</v>
      </c>
      <c r="R14" s="58">
        <v>0.18556</v>
      </c>
      <c r="S14" s="58">
        <v>0.12635</v>
      </c>
      <c r="T14" s="29">
        <v>0.07397</v>
      </c>
      <c r="U14" s="40"/>
      <c r="V14" s="40"/>
      <c r="W14" s="40"/>
      <c r="X14" s="40"/>
    </row>
    <row r="15" spans="1:24" s="12" customFormat="1" ht="12.75" customHeight="1">
      <c r="A15" s="134"/>
      <c r="B15" s="134"/>
      <c r="C15" s="42" t="s">
        <v>1</v>
      </c>
      <c r="D15" s="196"/>
      <c r="E15" s="143"/>
      <c r="F15" s="28">
        <v>1.0896400000000002</v>
      </c>
      <c r="G15" s="26">
        <v>1.07325</v>
      </c>
      <c r="H15" s="26">
        <v>1.01404</v>
      </c>
      <c r="I15" s="26">
        <v>0.9616600000000001</v>
      </c>
      <c r="J15" s="28">
        <v>0.92004</v>
      </c>
      <c r="K15" s="26">
        <v>0.9036500000000001</v>
      </c>
      <c r="L15" s="26">
        <v>0.84444</v>
      </c>
      <c r="M15" s="30">
        <v>0.79206</v>
      </c>
      <c r="N15" s="65">
        <v>0.1696</v>
      </c>
      <c r="O15" s="49">
        <v>0.00323</v>
      </c>
      <c r="P15" s="49">
        <v>0.71486</v>
      </c>
      <c r="Q15" s="59">
        <v>0.20195</v>
      </c>
      <c r="R15" s="59">
        <v>0.18556</v>
      </c>
      <c r="S15" s="59">
        <v>0.12635</v>
      </c>
      <c r="T15" s="30">
        <v>0.07397</v>
      </c>
      <c r="U15" s="40"/>
      <c r="V15" s="40"/>
      <c r="W15" s="40"/>
      <c r="X15" s="40"/>
    </row>
    <row r="16" spans="1:24" s="12" customFormat="1" ht="12.75" customHeight="1">
      <c r="A16" s="134"/>
      <c r="B16" s="134"/>
      <c r="C16" s="42" t="s">
        <v>2</v>
      </c>
      <c r="D16" s="196"/>
      <c r="E16" s="143"/>
      <c r="F16" s="28">
        <v>1.26293</v>
      </c>
      <c r="G16" s="26">
        <v>1.24654</v>
      </c>
      <c r="H16" s="26">
        <v>1.18733</v>
      </c>
      <c r="I16" s="26">
        <v>1.1349500000000001</v>
      </c>
      <c r="J16" s="28">
        <v>0.92004</v>
      </c>
      <c r="K16" s="26">
        <v>0.9036500000000001</v>
      </c>
      <c r="L16" s="26">
        <v>0.84444</v>
      </c>
      <c r="M16" s="30">
        <v>0.79206</v>
      </c>
      <c r="N16" s="65">
        <v>0.34289</v>
      </c>
      <c r="O16" s="49">
        <v>0.00323</v>
      </c>
      <c r="P16" s="49">
        <v>0.71486</v>
      </c>
      <c r="Q16" s="59">
        <v>0.20195</v>
      </c>
      <c r="R16" s="59">
        <v>0.18556</v>
      </c>
      <c r="S16" s="59">
        <v>0.12635</v>
      </c>
      <c r="T16" s="30">
        <v>0.07397</v>
      </c>
      <c r="U16" s="40"/>
      <c r="V16" s="40"/>
      <c r="W16" s="40"/>
      <c r="X16" s="40"/>
    </row>
    <row r="17" spans="1:24" s="12" customFormat="1" ht="12.75" customHeight="1" thickBot="1">
      <c r="A17" s="134"/>
      <c r="B17" s="135"/>
      <c r="C17" s="43" t="s">
        <v>3</v>
      </c>
      <c r="D17" s="196"/>
      <c r="E17" s="144"/>
      <c r="F17" s="31">
        <v>1.4202500000000002</v>
      </c>
      <c r="G17" s="32">
        <v>1.40386</v>
      </c>
      <c r="H17" s="32">
        <v>1.3446500000000001</v>
      </c>
      <c r="I17" s="32">
        <v>1.2922700000000003</v>
      </c>
      <c r="J17" s="31">
        <v>0.92004</v>
      </c>
      <c r="K17" s="32">
        <v>0.9036500000000001</v>
      </c>
      <c r="L17" s="32">
        <v>0.84444</v>
      </c>
      <c r="M17" s="33">
        <v>0.79206</v>
      </c>
      <c r="N17" s="66">
        <v>0.50021</v>
      </c>
      <c r="O17" s="50">
        <v>0.00323</v>
      </c>
      <c r="P17" s="50">
        <v>0.71486</v>
      </c>
      <c r="Q17" s="60">
        <v>0.20195</v>
      </c>
      <c r="R17" s="60">
        <v>0.18556</v>
      </c>
      <c r="S17" s="60">
        <v>0.12635</v>
      </c>
      <c r="T17" s="33">
        <v>0.07397</v>
      </c>
      <c r="U17" s="40"/>
      <c r="V17" s="40"/>
      <c r="W17" s="40"/>
      <c r="X17" s="40"/>
    </row>
    <row r="18" spans="1:24" s="12" customFormat="1" ht="12.75" customHeight="1">
      <c r="A18" s="133" t="s">
        <v>15</v>
      </c>
      <c r="B18" s="133" t="s">
        <v>40</v>
      </c>
      <c r="C18" s="41" t="s">
        <v>0</v>
      </c>
      <c r="D18" s="196"/>
      <c r="E18" s="78" t="s">
        <v>25</v>
      </c>
      <c r="F18" s="35">
        <v>488.06899</v>
      </c>
      <c r="G18" s="36">
        <v>479.34288000000004</v>
      </c>
      <c r="H18" s="36">
        <v>447.82331</v>
      </c>
      <c r="I18" s="36">
        <v>419.93702</v>
      </c>
      <c r="J18" s="35">
        <v>488.06899</v>
      </c>
      <c r="K18" s="36">
        <v>479.34288000000004</v>
      </c>
      <c r="L18" s="36">
        <v>447.82331</v>
      </c>
      <c r="M18" s="104">
        <v>419.93702</v>
      </c>
      <c r="N18" s="67">
        <v>0</v>
      </c>
      <c r="O18" s="51">
        <v>0</v>
      </c>
      <c r="P18" s="73">
        <v>380.56085</v>
      </c>
      <c r="Q18" s="61">
        <v>107.50814</v>
      </c>
      <c r="R18" s="61">
        <v>98.78203</v>
      </c>
      <c r="S18" s="61">
        <v>67.26246</v>
      </c>
      <c r="T18" s="34">
        <v>39.37617</v>
      </c>
      <c r="U18" s="40"/>
      <c r="V18" s="40"/>
      <c r="W18" s="40"/>
      <c r="X18" s="40"/>
    </row>
    <row r="19" spans="1:24" s="12" customFormat="1" ht="12.75" customHeight="1">
      <c r="A19" s="134"/>
      <c r="B19" s="134"/>
      <c r="C19" s="42" t="s">
        <v>1</v>
      </c>
      <c r="D19" s="196"/>
      <c r="E19" s="75"/>
      <c r="F19" s="37">
        <v>488.06899</v>
      </c>
      <c r="G19" s="38">
        <v>479.34288000000004</v>
      </c>
      <c r="H19" s="38">
        <v>447.82331</v>
      </c>
      <c r="I19" s="38">
        <v>419.93702</v>
      </c>
      <c r="J19" s="37">
        <v>488.06899</v>
      </c>
      <c r="K19" s="38">
        <v>479.34288000000004</v>
      </c>
      <c r="L19" s="38">
        <v>447.82331</v>
      </c>
      <c r="M19" s="105">
        <v>419.93702</v>
      </c>
      <c r="N19" s="68">
        <v>0</v>
      </c>
      <c r="O19" s="52">
        <v>0</v>
      </c>
      <c r="P19" s="56">
        <v>380.56085</v>
      </c>
      <c r="Q19" s="62">
        <v>107.50814</v>
      </c>
      <c r="R19" s="62">
        <v>98.78203</v>
      </c>
      <c r="S19" s="62">
        <v>67.26246</v>
      </c>
      <c r="T19" s="15">
        <v>39.37617</v>
      </c>
      <c r="U19" s="40"/>
      <c r="V19" s="40"/>
      <c r="W19" s="40"/>
      <c r="X19" s="40"/>
    </row>
    <row r="20" spans="1:24" s="12" customFormat="1" ht="12.75" customHeight="1">
      <c r="A20" s="134"/>
      <c r="B20" s="134"/>
      <c r="C20" s="42" t="s">
        <v>2</v>
      </c>
      <c r="D20" s="196"/>
      <c r="E20" s="75"/>
      <c r="F20" s="37">
        <v>488.06899</v>
      </c>
      <c r="G20" s="38">
        <v>479.34288000000004</v>
      </c>
      <c r="H20" s="38">
        <v>447.82331</v>
      </c>
      <c r="I20" s="38">
        <v>419.93702</v>
      </c>
      <c r="J20" s="37">
        <v>488.06899</v>
      </c>
      <c r="K20" s="38">
        <v>479.34288000000004</v>
      </c>
      <c r="L20" s="38">
        <v>447.82331</v>
      </c>
      <c r="M20" s="105">
        <v>419.93702</v>
      </c>
      <c r="N20" s="68">
        <v>0</v>
      </c>
      <c r="O20" s="52">
        <v>0</v>
      </c>
      <c r="P20" s="56">
        <v>380.56085</v>
      </c>
      <c r="Q20" s="62">
        <v>107.50814</v>
      </c>
      <c r="R20" s="62">
        <v>98.78203</v>
      </c>
      <c r="S20" s="62">
        <v>67.26246</v>
      </c>
      <c r="T20" s="15">
        <v>39.37617</v>
      </c>
      <c r="U20" s="40"/>
      <c r="V20" s="40"/>
      <c r="W20" s="40"/>
      <c r="X20" s="40"/>
    </row>
    <row r="21" spans="1:24" s="12" customFormat="1" ht="12.75" customHeight="1" thickBot="1">
      <c r="A21" s="134"/>
      <c r="B21" s="135"/>
      <c r="C21" s="43" t="s">
        <v>3</v>
      </c>
      <c r="D21" s="196"/>
      <c r="E21" s="75"/>
      <c r="F21" s="39">
        <v>488.06899</v>
      </c>
      <c r="G21" s="18">
        <v>479.34288000000004</v>
      </c>
      <c r="H21" s="18">
        <v>447.82331</v>
      </c>
      <c r="I21" s="18">
        <v>419.93702</v>
      </c>
      <c r="J21" s="39">
        <v>488.06899</v>
      </c>
      <c r="K21" s="18">
        <v>479.34288000000004</v>
      </c>
      <c r="L21" s="18">
        <v>447.82331</v>
      </c>
      <c r="M21" s="106">
        <v>419.93702</v>
      </c>
      <c r="N21" s="69">
        <v>0</v>
      </c>
      <c r="O21" s="53">
        <v>0</v>
      </c>
      <c r="P21" s="57">
        <v>380.56085</v>
      </c>
      <c r="Q21" s="63">
        <v>107.50814</v>
      </c>
      <c r="R21" s="63">
        <v>98.78203</v>
      </c>
      <c r="S21" s="63">
        <v>67.26246</v>
      </c>
      <c r="T21" s="16">
        <v>39.37617</v>
      </c>
      <c r="U21" s="40"/>
      <c r="V21" s="40"/>
      <c r="W21" s="40"/>
      <c r="X21" s="40"/>
    </row>
    <row r="22" spans="1:24" s="12" customFormat="1" ht="12.75" customHeight="1">
      <c r="A22" s="134"/>
      <c r="B22" s="133" t="s">
        <v>39</v>
      </c>
      <c r="C22" s="44" t="s">
        <v>0</v>
      </c>
      <c r="D22" s="196"/>
      <c r="E22" s="75"/>
      <c r="F22" s="35">
        <v>1453.47864</v>
      </c>
      <c r="G22" s="36">
        <v>1444.7525300000002</v>
      </c>
      <c r="H22" s="36">
        <v>1413.23296</v>
      </c>
      <c r="I22" s="36">
        <v>1385.3466700000001</v>
      </c>
      <c r="J22" s="35">
        <v>488.06899</v>
      </c>
      <c r="K22" s="36">
        <v>479.34288000000004</v>
      </c>
      <c r="L22" s="36">
        <v>447.82331</v>
      </c>
      <c r="M22" s="104">
        <v>419.93702</v>
      </c>
      <c r="N22" s="70">
        <v>965.40965</v>
      </c>
      <c r="O22" s="51">
        <v>0</v>
      </c>
      <c r="P22" s="55">
        <v>380.56085</v>
      </c>
      <c r="Q22" s="61">
        <v>107.50814</v>
      </c>
      <c r="R22" s="61">
        <v>98.78203</v>
      </c>
      <c r="S22" s="61">
        <v>67.26246</v>
      </c>
      <c r="T22" s="34">
        <v>39.37617</v>
      </c>
      <c r="U22" s="40"/>
      <c r="V22" s="40"/>
      <c r="W22" s="40"/>
      <c r="X22" s="40"/>
    </row>
    <row r="23" spans="1:24" s="12" customFormat="1" ht="12.75" customHeight="1">
      <c r="A23" s="134"/>
      <c r="B23" s="134"/>
      <c r="C23" s="45" t="s">
        <v>1</v>
      </c>
      <c r="D23" s="196"/>
      <c r="E23" s="75"/>
      <c r="F23" s="37">
        <v>1626.03869</v>
      </c>
      <c r="G23" s="38">
        <v>1617.3125800000003</v>
      </c>
      <c r="H23" s="38">
        <v>1585.79301</v>
      </c>
      <c r="I23" s="38">
        <v>1557.9067200000002</v>
      </c>
      <c r="J23" s="37">
        <v>488.06899</v>
      </c>
      <c r="K23" s="38">
        <v>479.34288000000004</v>
      </c>
      <c r="L23" s="38">
        <v>447.82331</v>
      </c>
      <c r="M23" s="105">
        <v>419.93702</v>
      </c>
      <c r="N23" s="71">
        <v>1137.9697</v>
      </c>
      <c r="O23" s="52">
        <v>0</v>
      </c>
      <c r="P23" s="56">
        <v>380.56085</v>
      </c>
      <c r="Q23" s="62">
        <v>107.50814</v>
      </c>
      <c r="R23" s="62">
        <v>98.78203</v>
      </c>
      <c r="S23" s="62">
        <v>67.26246</v>
      </c>
      <c r="T23" s="15">
        <v>39.37617</v>
      </c>
      <c r="U23" s="40"/>
      <c r="V23" s="40"/>
      <c r="W23" s="40"/>
      <c r="X23" s="40"/>
    </row>
    <row r="24" spans="1:24" s="12" customFormat="1" ht="12.75" customHeight="1">
      <c r="A24" s="134"/>
      <c r="B24" s="134"/>
      <c r="C24" s="45" t="s">
        <v>2</v>
      </c>
      <c r="D24" s="196"/>
      <c r="E24" s="75"/>
      <c r="F24" s="37">
        <v>1781.61709</v>
      </c>
      <c r="G24" s="38">
        <v>1772.8909800000001</v>
      </c>
      <c r="H24" s="38">
        <v>1741.37141</v>
      </c>
      <c r="I24" s="38">
        <v>1713.48512</v>
      </c>
      <c r="J24" s="37">
        <v>488.06899</v>
      </c>
      <c r="K24" s="38">
        <v>479.34288000000004</v>
      </c>
      <c r="L24" s="38">
        <v>447.82331</v>
      </c>
      <c r="M24" s="105">
        <v>419.93702</v>
      </c>
      <c r="N24" s="71">
        <v>1293.5481</v>
      </c>
      <c r="O24" s="52">
        <v>0</v>
      </c>
      <c r="P24" s="56">
        <v>380.56085</v>
      </c>
      <c r="Q24" s="62">
        <v>107.50814</v>
      </c>
      <c r="R24" s="62">
        <v>98.78203</v>
      </c>
      <c r="S24" s="62">
        <v>67.26246</v>
      </c>
      <c r="T24" s="15">
        <v>39.37617</v>
      </c>
      <c r="U24" s="40"/>
      <c r="V24" s="40"/>
      <c r="W24" s="40"/>
      <c r="X24" s="40"/>
    </row>
    <row r="25" spans="1:24" s="12" customFormat="1" ht="12.75" customHeight="1" thickBot="1">
      <c r="A25" s="134"/>
      <c r="B25" s="134"/>
      <c r="C25" s="45" t="s">
        <v>3</v>
      </c>
      <c r="D25" s="196"/>
      <c r="E25" s="75"/>
      <c r="F25" s="37">
        <v>1535.88373</v>
      </c>
      <c r="G25" s="38">
        <v>1527.1576200000002</v>
      </c>
      <c r="H25" s="38">
        <v>1495.63805</v>
      </c>
      <c r="I25" s="38">
        <v>1467.75176</v>
      </c>
      <c r="J25" s="39">
        <v>488.06899</v>
      </c>
      <c r="K25" s="18">
        <v>479.34288000000004</v>
      </c>
      <c r="L25" s="18">
        <v>447.82331</v>
      </c>
      <c r="M25" s="106">
        <v>419.93702</v>
      </c>
      <c r="N25" s="71">
        <v>1047.81474</v>
      </c>
      <c r="O25" s="52">
        <v>0</v>
      </c>
      <c r="P25" s="56">
        <v>380.56085</v>
      </c>
      <c r="Q25" s="62">
        <v>107.50814</v>
      </c>
      <c r="R25" s="62">
        <v>98.78203</v>
      </c>
      <c r="S25" s="62">
        <v>67.26246</v>
      </c>
      <c r="T25" s="15">
        <v>39.37617</v>
      </c>
      <c r="U25" s="40"/>
      <c r="V25" s="40"/>
      <c r="W25" s="40"/>
      <c r="X25" s="40"/>
    </row>
    <row r="26" spans="1:24" s="12" customFormat="1" ht="12.75" customHeight="1" thickBot="1">
      <c r="A26" s="130" t="s">
        <v>26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2"/>
      <c r="U26" s="40"/>
      <c r="V26" s="40"/>
      <c r="W26" s="40"/>
      <c r="X26" s="40"/>
    </row>
    <row r="27" spans="1:24" s="12" customFormat="1" ht="12.75" customHeight="1">
      <c r="A27" s="133" t="s">
        <v>14</v>
      </c>
      <c r="B27" s="133" t="s">
        <v>39</v>
      </c>
      <c r="C27" s="19" t="s">
        <v>0</v>
      </c>
      <c r="D27" s="195" t="s">
        <v>38</v>
      </c>
      <c r="E27" s="136" t="s">
        <v>30</v>
      </c>
      <c r="F27" s="25">
        <v>0.92004</v>
      </c>
      <c r="G27" s="27">
        <v>0.9036500000000001</v>
      </c>
      <c r="H27" s="27">
        <v>0.84444</v>
      </c>
      <c r="I27" s="27">
        <v>0.79206</v>
      </c>
      <c r="J27" s="25">
        <v>0.92004</v>
      </c>
      <c r="K27" s="27">
        <v>0.9036500000000001</v>
      </c>
      <c r="L27" s="27">
        <v>0.84444</v>
      </c>
      <c r="M27" s="96">
        <v>0.79206</v>
      </c>
      <c r="N27" s="107"/>
      <c r="O27" s="54">
        <v>0.00323</v>
      </c>
      <c r="P27" s="79">
        <v>0.71486</v>
      </c>
      <c r="Q27" s="27">
        <v>0.20195</v>
      </c>
      <c r="R27" s="58">
        <v>0.18556</v>
      </c>
      <c r="S27" s="58">
        <v>0.12635</v>
      </c>
      <c r="T27" s="29">
        <v>0.07397</v>
      </c>
      <c r="U27" s="40"/>
      <c r="V27" s="40"/>
      <c r="W27" s="40"/>
      <c r="X27" s="40"/>
    </row>
    <row r="28" spans="1:24" s="12" customFormat="1" ht="12.75" customHeight="1">
      <c r="A28" s="134"/>
      <c r="B28" s="134"/>
      <c r="C28" s="17" t="s">
        <v>1</v>
      </c>
      <c r="D28" s="196"/>
      <c r="E28" s="137"/>
      <c r="F28" s="28">
        <v>0.92004</v>
      </c>
      <c r="G28" s="26">
        <v>0.9036500000000001</v>
      </c>
      <c r="H28" s="26">
        <v>0.84444</v>
      </c>
      <c r="I28" s="26">
        <v>0.79206</v>
      </c>
      <c r="J28" s="28">
        <v>0.92004</v>
      </c>
      <c r="K28" s="26">
        <v>0.9036500000000001</v>
      </c>
      <c r="L28" s="26">
        <v>0.84444</v>
      </c>
      <c r="M28" s="97">
        <v>0.79206</v>
      </c>
      <c r="N28" s="80">
        <v>0</v>
      </c>
      <c r="O28" s="49">
        <v>0.00323</v>
      </c>
      <c r="P28" s="81">
        <v>0.71486</v>
      </c>
      <c r="Q28" s="26">
        <v>0.20195</v>
      </c>
      <c r="R28" s="59">
        <v>0.18556</v>
      </c>
      <c r="S28" s="59">
        <v>0.12635</v>
      </c>
      <c r="T28" s="30">
        <v>0.07397</v>
      </c>
      <c r="U28" s="40"/>
      <c r="V28" s="40"/>
      <c r="W28" s="40"/>
      <c r="X28" s="40"/>
    </row>
    <row r="29" spans="1:24" s="12" customFormat="1" ht="12.75" customHeight="1">
      <c r="A29" s="134"/>
      <c r="B29" s="134"/>
      <c r="C29" s="17" t="s">
        <v>2</v>
      </c>
      <c r="D29" s="196"/>
      <c r="E29" s="137"/>
      <c r="F29" s="28">
        <v>0.92004</v>
      </c>
      <c r="G29" s="26">
        <v>0.9036500000000001</v>
      </c>
      <c r="H29" s="26">
        <v>0.84444</v>
      </c>
      <c r="I29" s="26">
        <v>0.79206</v>
      </c>
      <c r="J29" s="28">
        <v>0.92004</v>
      </c>
      <c r="K29" s="26">
        <v>0.9036500000000001</v>
      </c>
      <c r="L29" s="26">
        <v>0.84444</v>
      </c>
      <c r="M29" s="97">
        <v>0.79206</v>
      </c>
      <c r="N29" s="80">
        <v>0</v>
      </c>
      <c r="O29" s="49">
        <v>0.00323</v>
      </c>
      <c r="P29" s="81">
        <v>0.71486</v>
      </c>
      <c r="Q29" s="26">
        <v>0.20195</v>
      </c>
      <c r="R29" s="59">
        <v>0.18556</v>
      </c>
      <c r="S29" s="59">
        <v>0.12635</v>
      </c>
      <c r="T29" s="30">
        <v>0.07397</v>
      </c>
      <c r="U29" s="40"/>
      <c r="V29" s="40"/>
      <c r="W29" s="40"/>
      <c r="X29" s="40"/>
    </row>
    <row r="30" spans="1:24" s="12" customFormat="1" ht="12.75" customHeight="1" thickBot="1">
      <c r="A30" s="145"/>
      <c r="B30" s="134"/>
      <c r="C30" s="20" t="s">
        <v>3</v>
      </c>
      <c r="D30" s="197"/>
      <c r="E30" s="137"/>
      <c r="F30" s="31">
        <v>0.92004</v>
      </c>
      <c r="G30" s="32">
        <v>0.9036500000000001</v>
      </c>
      <c r="H30" s="32">
        <v>0.84444</v>
      </c>
      <c r="I30" s="32">
        <v>0.79206</v>
      </c>
      <c r="J30" s="31">
        <v>0.92004</v>
      </c>
      <c r="K30" s="32">
        <v>0.9036500000000001</v>
      </c>
      <c r="L30" s="32">
        <v>0.84444</v>
      </c>
      <c r="M30" s="98">
        <v>0.79206</v>
      </c>
      <c r="N30" s="82">
        <v>0</v>
      </c>
      <c r="O30" s="50">
        <v>0.00323</v>
      </c>
      <c r="P30" s="83">
        <v>0.71486</v>
      </c>
      <c r="Q30" s="32">
        <v>0.20195</v>
      </c>
      <c r="R30" s="60">
        <v>0.18556</v>
      </c>
      <c r="S30" s="60">
        <v>0.12635</v>
      </c>
      <c r="T30" s="33">
        <v>0.07397</v>
      </c>
      <c r="U30" s="40"/>
      <c r="V30" s="40"/>
      <c r="W30" s="40"/>
      <c r="X30" s="40"/>
    </row>
    <row r="31" spans="1:24" s="12" customFormat="1" ht="12.75" customHeight="1">
      <c r="A31" s="146" t="s">
        <v>15</v>
      </c>
      <c r="B31" s="134"/>
      <c r="C31" s="41" t="s">
        <v>0</v>
      </c>
      <c r="D31" s="195" t="s">
        <v>38</v>
      </c>
      <c r="E31" s="143" t="s">
        <v>25</v>
      </c>
      <c r="F31" s="35">
        <v>552.47071</v>
      </c>
      <c r="G31" s="36">
        <v>543.7446</v>
      </c>
      <c r="H31" s="36">
        <v>512.2250300000001</v>
      </c>
      <c r="I31" s="36">
        <v>484.33874000000003</v>
      </c>
      <c r="J31" s="35">
        <v>488.06899</v>
      </c>
      <c r="K31" s="36">
        <v>479.34288000000004</v>
      </c>
      <c r="L31" s="36">
        <v>447.82331</v>
      </c>
      <c r="M31" s="36">
        <v>419.93702</v>
      </c>
      <c r="N31" s="99">
        <v>64.40172</v>
      </c>
      <c r="O31" s="51">
        <v>0</v>
      </c>
      <c r="P31" s="84">
        <v>380.56085</v>
      </c>
      <c r="Q31" s="87">
        <v>107.50814</v>
      </c>
      <c r="R31" s="88">
        <v>98.78203</v>
      </c>
      <c r="S31" s="88">
        <v>67.26246</v>
      </c>
      <c r="T31" s="89">
        <v>39.37617</v>
      </c>
      <c r="U31" s="40"/>
      <c r="V31" s="40"/>
      <c r="W31" s="40"/>
      <c r="X31" s="40"/>
    </row>
    <row r="32" spans="1:24" s="12" customFormat="1" ht="12.75" customHeight="1">
      <c r="A32" s="134"/>
      <c r="B32" s="134"/>
      <c r="C32" s="42" t="s">
        <v>1</v>
      </c>
      <c r="D32" s="196"/>
      <c r="E32" s="143"/>
      <c r="F32" s="37">
        <v>552.47071</v>
      </c>
      <c r="G32" s="38">
        <v>543.7446</v>
      </c>
      <c r="H32" s="38">
        <v>512.2250300000001</v>
      </c>
      <c r="I32" s="38">
        <v>484.33874000000003</v>
      </c>
      <c r="J32" s="37">
        <v>488.06899</v>
      </c>
      <c r="K32" s="38">
        <v>479.34288000000004</v>
      </c>
      <c r="L32" s="38">
        <v>447.82331</v>
      </c>
      <c r="M32" s="38">
        <v>419.93702</v>
      </c>
      <c r="N32" s="100">
        <v>64.40172</v>
      </c>
      <c r="O32" s="52">
        <v>0</v>
      </c>
      <c r="P32" s="85">
        <v>380.56085</v>
      </c>
      <c r="Q32" s="90">
        <v>107.50814</v>
      </c>
      <c r="R32" s="91">
        <v>98.78203</v>
      </c>
      <c r="S32" s="91">
        <v>67.26246</v>
      </c>
      <c r="T32" s="92">
        <v>39.37617</v>
      </c>
      <c r="U32" s="40"/>
      <c r="V32" s="40"/>
      <c r="W32" s="40"/>
      <c r="X32" s="40"/>
    </row>
    <row r="33" spans="1:24" s="12" customFormat="1" ht="12.75" customHeight="1">
      <c r="A33" s="134"/>
      <c r="B33" s="134"/>
      <c r="C33" s="42" t="s">
        <v>2</v>
      </c>
      <c r="D33" s="196"/>
      <c r="E33" s="143"/>
      <c r="F33" s="37">
        <v>552.47071</v>
      </c>
      <c r="G33" s="38">
        <v>543.7446</v>
      </c>
      <c r="H33" s="38">
        <v>512.2250300000001</v>
      </c>
      <c r="I33" s="38">
        <v>484.33874000000003</v>
      </c>
      <c r="J33" s="37">
        <v>488.06899</v>
      </c>
      <c r="K33" s="38">
        <v>479.34288000000004</v>
      </c>
      <c r="L33" s="38">
        <v>447.82331</v>
      </c>
      <c r="M33" s="38">
        <v>419.93702</v>
      </c>
      <c r="N33" s="100">
        <v>64.40172</v>
      </c>
      <c r="O33" s="52">
        <v>0</v>
      </c>
      <c r="P33" s="85">
        <v>380.56085</v>
      </c>
      <c r="Q33" s="90">
        <v>107.50814</v>
      </c>
      <c r="R33" s="91">
        <v>98.78203</v>
      </c>
      <c r="S33" s="91">
        <v>67.26246</v>
      </c>
      <c r="T33" s="92">
        <v>39.37617</v>
      </c>
      <c r="U33" s="40"/>
      <c r="V33" s="40"/>
      <c r="W33" s="40"/>
      <c r="X33" s="40"/>
    </row>
    <row r="34" spans="1:24" s="12" customFormat="1" ht="12.75" customHeight="1" thickBot="1">
      <c r="A34" s="135"/>
      <c r="B34" s="135"/>
      <c r="C34" s="43" t="s">
        <v>3</v>
      </c>
      <c r="D34" s="197"/>
      <c r="E34" s="144"/>
      <c r="F34" s="39">
        <v>552.47071</v>
      </c>
      <c r="G34" s="18">
        <v>543.7446</v>
      </c>
      <c r="H34" s="18">
        <v>512.2250300000001</v>
      </c>
      <c r="I34" s="18">
        <v>484.33874000000003</v>
      </c>
      <c r="J34" s="39">
        <v>488.06899</v>
      </c>
      <c r="K34" s="18">
        <v>479.34288000000004</v>
      </c>
      <c r="L34" s="18">
        <v>447.82331</v>
      </c>
      <c r="M34" s="18">
        <v>419.93702</v>
      </c>
      <c r="N34" s="101">
        <v>64.40172</v>
      </c>
      <c r="O34" s="53">
        <v>0</v>
      </c>
      <c r="P34" s="86">
        <v>380.56085</v>
      </c>
      <c r="Q34" s="93">
        <v>107.50814</v>
      </c>
      <c r="R34" s="94">
        <v>98.78203</v>
      </c>
      <c r="S34" s="94">
        <v>67.26246</v>
      </c>
      <c r="T34" s="95">
        <v>39.37617</v>
      </c>
      <c r="U34" s="40"/>
      <c r="V34" s="40"/>
      <c r="W34" s="40"/>
      <c r="X34" s="40"/>
    </row>
    <row r="35" spans="1:20" s="12" customFormat="1" ht="13.5" thickBot="1">
      <c r="A35" s="147" t="s">
        <v>6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9"/>
    </row>
    <row r="36" spans="1:23" s="12" customFormat="1" ht="28.5" customHeight="1">
      <c r="A36" s="150" t="s">
        <v>7</v>
      </c>
      <c r="B36" s="151"/>
      <c r="C36" s="8" t="s">
        <v>3</v>
      </c>
      <c r="D36" s="8"/>
      <c r="E36" s="152" t="s">
        <v>12</v>
      </c>
      <c r="F36" s="150">
        <v>3.0339</v>
      </c>
      <c r="G36" s="154"/>
      <c r="H36" s="154"/>
      <c r="I36" s="151"/>
      <c r="J36" s="155" t="s">
        <v>24</v>
      </c>
      <c r="K36" s="156"/>
      <c r="L36" s="156"/>
      <c r="M36" s="157"/>
      <c r="N36" s="47">
        <v>2.09717</v>
      </c>
      <c r="O36" s="23">
        <v>0.00277</v>
      </c>
      <c r="P36" s="3">
        <v>0.7189599999999998</v>
      </c>
      <c r="Q36" s="158">
        <v>0.215</v>
      </c>
      <c r="R36" s="158">
        <v>0</v>
      </c>
      <c r="S36" s="158">
        <v>0</v>
      </c>
      <c r="T36" s="159">
        <v>0</v>
      </c>
      <c r="U36" s="12">
        <f>N36+O36+Q36</f>
        <v>2.31494</v>
      </c>
      <c r="W36" s="12">
        <v>3</v>
      </c>
    </row>
    <row r="37" spans="1:20" s="12" customFormat="1" ht="13.5" thickBot="1">
      <c r="A37" s="160" t="s">
        <v>13</v>
      </c>
      <c r="B37" s="161"/>
      <c r="C37" s="7" t="s">
        <v>9</v>
      </c>
      <c r="D37" s="7"/>
      <c r="E37" s="153"/>
      <c r="F37" s="162">
        <v>3.58</v>
      </c>
      <c r="G37" s="163">
        <v>0</v>
      </c>
      <c r="H37" s="163">
        <v>0</v>
      </c>
      <c r="I37" s="164">
        <v>0</v>
      </c>
      <c r="J37" s="74" t="s">
        <v>24</v>
      </c>
      <c r="K37" s="76"/>
      <c r="L37" s="76"/>
      <c r="M37" s="77"/>
      <c r="N37" s="10">
        <v>2.47466</v>
      </c>
      <c r="O37" s="2">
        <v>0.00327</v>
      </c>
      <c r="P37" s="48">
        <v>0.8483699999999998</v>
      </c>
      <c r="Q37" s="165">
        <v>0.2537</v>
      </c>
      <c r="R37" s="165">
        <v>0</v>
      </c>
      <c r="S37" s="165">
        <v>0</v>
      </c>
      <c r="T37" s="166">
        <v>0</v>
      </c>
    </row>
    <row r="38" spans="1:21" s="12" customFormat="1" ht="18.75" customHeight="1">
      <c r="A38" s="167" t="s">
        <v>8</v>
      </c>
      <c r="B38" s="168"/>
      <c r="C38" s="8" t="s">
        <v>3</v>
      </c>
      <c r="D38" s="8"/>
      <c r="E38" s="169" t="s">
        <v>12</v>
      </c>
      <c r="F38" s="171">
        <v>2.12712</v>
      </c>
      <c r="G38" s="172"/>
      <c r="H38" s="172"/>
      <c r="I38" s="173"/>
      <c r="J38" s="174" t="s">
        <v>24</v>
      </c>
      <c r="K38" s="175"/>
      <c r="L38" s="175"/>
      <c r="M38" s="176"/>
      <c r="N38" s="47">
        <v>1.187</v>
      </c>
      <c r="O38" s="3">
        <v>0.00277</v>
      </c>
      <c r="P38" s="36">
        <v>0.72235</v>
      </c>
      <c r="Q38" s="177">
        <v>0.215</v>
      </c>
      <c r="R38" s="177"/>
      <c r="S38" s="177"/>
      <c r="T38" s="178"/>
      <c r="U38" s="12">
        <f>N38+O38+Q38</f>
        <v>1.40477</v>
      </c>
    </row>
    <row r="39" spans="1:20" s="12" customFormat="1" ht="13.5" thickBot="1">
      <c r="A39" s="179" t="s">
        <v>13</v>
      </c>
      <c r="B39" s="180"/>
      <c r="C39" s="9" t="s">
        <v>9</v>
      </c>
      <c r="D39" s="9"/>
      <c r="E39" s="170"/>
      <c r="F39" s="181">
        <v>2.51</v>
      </c>
      <c r="G39" s="182">
        <v>0</v>
      </c>
      <c r="H39" s="182">
        <v>0</v>
      </c>
      <c r="I39" s="183">
        <v>0</v>
      </c>
      <c r="J39" s="184" t="s">
        <v>24</v>
      </c>
      <c r="K39" s="185"/>
      <c r="L39" s="185"/>
      <c r="M39" s="186"/>
      <c r="N39" s="114">
        <v>1.40066</v>
      </c>
      <c r="O39" s="115">
        <v>0.00327</v>
      </c>
      <c r="P39" s="18">
        <v>0.8523699999999996</v>
      </c>
      <c r="Q39" s="165">
        <v>0.2537</v>
      </c>
      <c r="R39" s="165">
        <v>0</v>
      </c>
      <c r="S39" s="165">
        <v>0</v>
      </c>
      <c r="T39" s="166">
        <v>0</v>
      </c>
    </row>
    <row r="40" spans="1:20" s="12" customFormat="1" ht="12.75">
      <c r="A40" s="108"/>
      <c r="B40" s="108"/>
      <c r="C40" s="109"/>
      <c r="D40" s="109"/>
      <c r="E40" s="108"/>
      <c r="F40" s="110"/>
      <c r="G40" s="110"/>
      <c r="H40" s="110"/>
      <c r="I40" s="110"/>
      <c r="J40" s="111"/>
      <c r="K40" s="111"/>
      <c r="L40" s="111"/>
      <c r="M40" s="111"/>
      <c r="N40" s="112"/>
      <c r="O40" s="112"/>
      <c r="P40" s="38"/>
      <c r="Q40" s="113"/>
      <c r="R40" s="113"/>
      <c r="S40" s="113"/>
      <c r="T40" s="113"/>
    </row>
    <row r="41" spans="1:20" s="12" customFormat="1" ht="12.75">
      <c r="A41" t="s">
        <v>34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s="12" customFormat="1" ht="12.75">
      <c r="A42" s="1" t="s">
        <v>28</v>
      </c>
      <c r="B42" s="1"/>
      <c r="C42" s="1"/>
      <c r="D42" s="1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s="12" customFormat="1" ht="28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5" ht="29.25" customHeight="1"/>
    <row r="50" spans="1:9" ht="18">
      <c r="A50" s="6"/>
      <c r="B50" s="6"/>
      <c r="C50" s="6"/>
      <c r="D50" s="6"/>
      <c r="E50" s="6"/>
      <c r="F50" s="6"/>
      <c r="G50" s="6"/>
      <c r="H50" s="6"/>
      <c r="I50" s="6"/>
    </row>
  </sheetData>
  <sheetProtection/>
  <mergeCells count="50">
    <mergeCell ref="A3:A8"/>
    <mergeCell ref="B3:B8"/>
    <mergeCell ref="C3:C8"/>
    <mergeCell ref="D3:D8"/>
    <mergeCell ref="E3:E8"/>
    <mergeCell ref="F3:I7"/>
    <mergeCell ref="J3:M7"/>
    <mergeCell ref="N3:N8"/>
    <mergeCell ref="O3:O8"/>
    <mergeCell ref="P3:P8"/>
    <mergeCell ref="Q3:T3"/>
    <mergeCell ref="Q7:T7"/>
    <mergeCell ref="A9:T9"/>
    <mergeCell ref="A10:A13"/>
    <mergeCell ref="B10:B13"/>
    <mergeCell ref="D10:D13"/>
    <mergeCell ref="E10:E13"/>
    <mergeCell ref="A14:A17"/>
    <mergeCell ref="B14:B17"/>
    <mergeCell ref="D14:D25"/>
    <mergeCell ref="E14:E17"/>
    <mergeCell ref="A18:A25"/>
    <mergeCell ref="B18:B21"/>
    <mergeCell ref="B22:B25"/>
    <mergeCell ref="A26:T26"/>
    <mergeCell ref="A27:A30"/>
    <mergeCell ref="B27:B34"/>
    <mergeCell ref="D27:D30"/>
    <mergeCell ref="E27:E30"/>
    <mergeCell ref="A31:A34"/>
    <mergeCell ref="D31:D34"/>
    <mergeCell ref="E31:E34"/>
    <mergeCell ref="A35:T35"/>
    <mergeCell ref="A36:B36"/>
    <mergeCell ref="E36:E37"/>
    <mergeCell ref="F36:I36"/>
    <mergeCell ref="J36:M36"/>
    <mergeCell ref="Q36:T36"/>
    <mergeCell ref="A37:B37"/>
    <mergeCell ref="F37:I37"/>
    <mergeCell ref="Q37:T37"/>
    <mergeCell ref="A38:B38"/>
    <mergeCell ref="E38:E39"/>
    <mergeCell ref="F38:I38"/>
    <mergeCell ref="J38:M38"/>
    <mergeCell ref="Q38:T38"/>
    <mergeCell ref="A39:B39"/>
    <mergeCell ref="F39:I39"/>
    <mergeCell ref="J39:M39"/>
    <mergeCell ref="Q39:T39"/>
  </mergeCells>
  <printOptions/>
  <pageMargins left="0.7" right="0.7" top="0.75" bottom="0.75" header="0.3" footer="0.3"/>
  <pageSetup fitToHeight="0" fitToWidth="1"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Житеева Виолетта Данияловна</cp:lastModifiedBy>
  <cp:lastPrinted>2018-05-11T05:32:44Z</cp:lastPrinted>
  <dcterms:created xsi:type="dcterms:W3CDTF">2007-11-26T10:17:51Z</dcterms:created>
  <dcterms:modified xsi:type="dcterms:W3CDTF">2018-06-13T07:13:54Z</dcterms:modified>
  <cp:category/>
  <cp:version/>
  <cp:contentType/>
  <cp:contentStatus/>
</cp:coreProperties>
</file>