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1355" windowHeight="8325" activeTab="0"/>
  </bookViews>
  <sheets>
    <sheet name="ноябрь" sheetId="1" r:id="rId1"/>
  </sheets>
  <definedNames>
    <definedName name="_xlnm.Print_Area" localSheetId="0">'ноябрь'!$A$1:$P$38</definedName>
  </definedNames>
  <calcPr fullCalcOnLoad="1"/>
</workbook>
</file>

<file path=xl/comments1.xml><?xml version="1.0" encoding="utf-8"?>
<comments xmlns="http://schemas.openxmlformats.org/spreadsheetml/2006/main">
  <authors>
    <author>Muhamed</author>
  </authors>
  <commentList>
    <comment ref="Q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sharedStrings.xml><?xml version="1.0" encoding="utf-8"?>
<sst xmlns="http://schemas.openxmlformats.org/spreadsheetml/2006/main" count="83" uniqueCount="39">
  <si>
    <t>ВН</t>
  </si>
  <si>
    <t>СН1</t>
  </si>
  <si>
    <t>СН2</t>
  </si>
  <si>
    <t>НН</t>
  </si>
  <si>
    <t>Уровень напряжения</t>
  </si>
  <si>
    <t>Услуги по передаче</t>
  </si>
  <si>
    <t>Тарифы для населения</t>
  </si>
  <si>
    <t>Население городское, и приравненные к населению</t>
  </si>
  <si>
    <t>Население сельское,с электроплитами</t>
  </si>
  <si>
    <t>-</t>
  </si>
  <si>
    <t>Единица измерения</t>
  </si>
  <si>
    <t>Наименование</t>
  </si>
  <si>
    <t>руб.кВт.ч.</t>
  </si>
  <si>
    <t>то же с НДС</t>
  </si>
  <si>
    <t>Двухставочный тариф за электроэнергию</t>
  </si>
  <si>
    <t>Двухставочный тариф за мощность</t>
  </si>
  <si>
    <t>Одноставочный тариф</t>
  </si>
  <si>
    <t>Иные услуги</t>
  </si>
  <si>
    <t>не менее 10 мВт.</t>
  </si>
  <si>
    <t>от 670 до 10 мВт.</t>
  </si>
  <si>
    <t>Ценовая категория</t>
  </si>
  <si>
    <t>руб./кВт.ч.</t>
  </si>
  <si>
    <t>х</t>
  </si>
  <si>
    <t>руб.кВт.* месяц</t>
  </si>
  <si>
    <t>Прочие потребители с услугами по передаче Федеральной сетевой компании (ФСК)</t>
  </si>
  <si>
    <t>Прочие потребители с услугами по передаче региональных сетевых компаний (РСК)</t>
  </si>
  <si>
    <t>Начальник ООРР                                                           М.В. Шалов</t>
  </si>
  <si>
    <t>Размер сбытовой надбавки:</t>
  </si>
  <si>
    <t>руб./мВт.ч.</t>
  </si>
  <si>
    <t>Цена на электроэнергию для конечного потребителя по договорам энергоснабжения</t>
  </si>
  <si>
    <t>Цена на электроэнергию для конечного потребителя по договорам купли-продажи</t>
  </si>
  <si>
    <t>Нерегулироемая цена на электроэнергию (мощность)</t>
  </si>
  <si>
    <t>Первая</t>
  </si>
  <si>
    <t>Четвертая, шестая</t>
  </si>
  <si>
    <t>Третья, пятая</t>
  </si>
  <si>
    <t>на ноябрь 2018г.</t>
  </si>
  <si>
    <t>до 670 кВт</t>
  </si>
  <si>
    <t>план</t>
  </si>
  <si>
    <t xml:space="preserve">Прогноз цен на электроэнергию (мощность)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</si>
</sst>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00"/>
    <numFmt numFmtId="181" formatCode="0.0000"/>
    <numFmt numFmtId="182" formatCode="0.0000000"/>
    <numFmt numFmtId="183" formatCode="0.000000"/>
    <numFmt numFmtId="184" formatCode="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"/>
    <numFmt numFmtId="190" formatCode="#,##0.000"/>
    <numFmt numFmtId="191" formatCode="#,##0.0000"/>
    <numFmt numFmtId="192" formatCode="#,##0.00000"/>
    <numFmt numFmtId="193" formatCode="#,##0.000000"/>
    <numFmt numFmtId="194" formatCode="[$-FC19]d\ mmmm\ yyyy\ &quot;г.&quot;"/>
    <numFmt numFmtId="195" formatCode="0.0"/>
    <numFmt numFmtId="196" formatCode="_-* #,##0.00000_р_._-;\-* #,##0.00000_р_._-;_-* &quot;-&quot;?????_р_._-;_-@_-"/>
    <numFmt numFmtId="197" formatCode="0.00000%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4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b/>
      <sz val="12"/>
      <name val="Tahoma"/>
      <family val="2"/>
    </font>
    <font>
      <sz val="12"/>
      <name val="Tahoma"/>
      <family val="2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10"/>
      <color rgb="FF0000CC"/>
      <name val="Arial Cyr"/>
      <family val="0"/>
    </font>
    <font>
      <b/>
      <sz val="10"/>
      <color rgb="FFFF0000"/>
      <name val="Arial Cyr"/>
      <family val="0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8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22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23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180" fontId="0" fillId="0" borderId="18" xfId="0" applyNumberFormat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/>
    </xf>
    <xf numFmtId="0" fontId="3" fillId="0" borderId="22" xfId="0" applyFont="1" applyFill="1" applyBorder="1" applyAlignment="1">
      <alignment horizontal="center" vertical="center" wrapText="1"/>
    </xf>
    <xf numFmtId="180" fontId="3" fillId="0" borderId="23" xfId="0" applyNumberFormat="1" applyFont="1" applyBorder="1" applyAlignment="1">
      <alignment/>
    </xf>
    <xf numFmtId="180" fontId="3" fillId="0" borderId="24" xfId="0" applyNumberFormat="1" applyFont="1" applyBorder="1" applyAlignment="1">
      <alignment/>
    </xf>
    <xf numFmtId="180" fontId="3" fillId="0" borderId="25" xfId="0" applyNumberFormat="1" applyFont="1" applyBorder="1" applyAlignment="1">
      <alignment/>
    </xf>
    <xf numFmtId="180" fontId="3" fillId="0" borderId="26" xfId="0" applyNumberFormat="1" applyFont="1" applyBorder="1" applyAlignment="1">
      <alignment/>
    </xf>
    <xf numFmtId="180" fontId="3" fillId="0" borderId="27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28" xfId="0" applyNumberFormat="1" applyFont="1" applyBorder="1" applyAlignment="1">
      <alignment/>
    </xf>
    <xf numFmtId="180" fontId="3" fillId="0" borderId="29" xfId="0" applyNumberFormat="1" applyFont="1" applyBorder="1" applyAlignment="1">
      <alignment/>
    </xf>
    <xf numFmtId="180" fontId="3" fillId="0" borderId="17" xfId="0" applyNumberFormat="1" applyFont="1" applyBorder="1" applyAlignment="1">
      <alignment/>
    </xf>
    <xf numFmtId="0" fontId="0" fillId="0" borderId="27" xfId="0" applyBorder="1" applyAlignment="1">
      <alignment horizontal="center"/>
    </xf>
    <xf numFmtId="180" fontId="0" fillId="0" borderId="30" xfId="0" applyNumberFormat="1" applyBorder="1" applyAlignment="1">
      <alignment/>
    </xf>
    <xf numFmtId="180" fontId="0" fillId="0" borderId="11" xfId="0" applyNumberFormat="1" applyBorder="1" applyAlignment="1">
      <alignment/>
    </xf>
    <xf numFmtId="180" fontId="0" fillId="0" borderId="31" xfId="0" applyNumberForma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32" xfId="0" applyNumberFormat="1" applyBorder="1" applyAlignment="1">
      <alignment/>
    </xf>
    <xf numFmtId="180" fontId="0" fillId="0" borderId="0" xfId="0" applyNumberFormat="1" applyAlignment="1" applyProtection="1">
      <alignment/>
      <protection locked="0"/>
    </xf>
    <xf numFmtId="0" fontId="3" fillId="24" borderId="30" xfId="0" applyFont="1" applyFill="1" applyBorder="1" applyAlignment="1">
      <alignment horizontal="center" vertical="center"/>
    </xf>
    <xf numFmtId="0" fontId="3" fillId="24" borderId="31" xfId="0" applyFont="1" applyFill="1" applyBorder="1" applyAlignment="1">
      <alignment horizontal="center" vertical="center"/>
    </xf>
    <xf numFmtId="0" fontId="3" fillId="24" borderId="32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28" fillId="0" borderId="30" xfId="0" applyFont="1" applyBorder="1" applyAlignment="1">
      <alignment/>
    </xf>
    <xf numFmtId="180" fontId="0" fillId="0" borderId="10" xfId="0" applyNumberForma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169" fontId="0" fillId="0" borderId="36" xfId="0" applyNumberFormat="1" applyBorder="1" applyAlignment="1">
      <alignment horizontal="center"/>
    </xf>
    <xf numFmtId="169" fontId="0" fillId="0" borderId="34" xfId="0" applyNumberFormat="1" applyBorder="1" applyAlignment="1">
      <alignment horizontal="center"/>
    </xf>
    <xf numFmtId="169" fontId="0" fillId="0" borderId="35" xfId="0" applyNumberFormat="1" applyBorder="1" applyAlignment="1">
      <alignment horizontal="center"/>
    </xf>
    <xf numFmtId="0" fontId="3" fillId="0" borderId="36" xfId="0" applyFont="1" applyBorder="1" applyAlignment="1">
      <alignment/>
    </xf>
    <xf numFmtId="0" fontId="3" fillId="0" borderId="36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180" fontId="3" fillId="0" borderId="36" xfId="0" applyNumberFormat="1" applyFont="1" applyBorder="1" applyAlignment="1">
      <alignment/>
    </xf>
    <xf numFmtId="180" fontId="3" fillId="0" borderId="34" xfId="0" applyNumberFormat="1" applyFont="1" applyBorder="1" applyAlignment="1">
      <alignment/>
    </xf>
    <xf numFmtId="180" fontId="3" fillId="0" borderId="35" xfId="0" applyNumberFormat="1" applyFont="1" applyBorder="1" applyAlignment="1">
      <alignment/>
    </xf>
    <xf numFmtId="0" fontId="0" fillId="0" borderId="3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28" fillId="0" borderId="25" xfId="0" applyFont="1" applyBorder="1" applyAlignment="1">
      <alignment/>
    </xf>
    <xf numFmtId="0" fontId="28" fillId="0" borderId="24" xfId="0" applyFont="1" applyBorder="1" applyAlignment="1">
      <alignment/>
    </xf>
    <xf numFmtId="0" fontId="28" fillId="0" borderId="29" xfId="0" applyFont="1" applyBorder="1" applyAlignment="1">
      <alignment/>
    </xf>
    <xf numFmtId="169" fontId="0" fillId="0" borderId="25" xfId="0" applyNumberFormat="1" applyBorder="1" applyAlignment="1">
      <alignment horizontal="center"/>
    </xf>
    <xf numFmtId="169" fontId="0" fillId="0" borderId="24" xfId="0" applyNumberFormat="1" applyBorder="1" applyAlignment="1">
      <alignment horizontal="center"/>
    </xf>
    <xf numFmtId="169" fontId="0" fillId="0" borderId="29" xfId="0" applyNumberFormat="1" applyBorder="1" applyAlignment="1">
      <alignment horizontal="center"/>
    </xf>
    <xf numFmtId="180" fontId="28" fillId="0" borderId="25" xfId="0" applyNumberFormat="1" applyFont="1" applyBorder="1" applyAlignment="1">
      <alignment horizontal="center"/>
    </xf>
    <xf numFmtId="180" fontId="28" fillId="0" borderId="24" xfId="0" applyNumberFormat="1" applyFont="1" applyBorder="1" applyAlignment="1">
      <alignment horizontal="center"/>
    </xf>
    <xf numFmtId="0" fontId="29" fillId="0" borderId="36" xfId="0" applyFont="1" applyBorder="1" applyAlignment="1">
      <alignment/>
    </xf>
    <xf numFmtId="0" fontId="29" fillId="0" borderId="36" xfId="0" applyFont="1" applyBorder="1" applyAlignment="1">
      <alignment horizont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37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3" fillId="0" borderId="38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180" fontId="0" fillId="0" borderId="25" xfId="0" applyNumberFormat="1" applyBorder="1" applyAlignment="1">
      <alignment horizontal="center"/>
    </xf>
    <xf numFmtId="180" fontId="0" fillId="0" borderId="36" xfId="0" applyNumberFormat="1" applyBorder="1" applyAlignment="1">
      <alignment horizontal="center"/>
    </xf>
    <xf numFmtId="180" fontId="0" fillId="0" borderId="27" xfId="0" applyNumberFormat="1" applyBorder="1" applyAlignment="1">
      <alignment horizontal="center"/>
    </xf>
    <xf numFmtId="180" fontId="0" fillId="0" borderId="24" xfId="0" applyNumberFormat="1" applyBorder="1" applyAlignment="1">
      <alignment horizontal="center"/>
    </xf>
    <xf numFmtId="180" fontId="0" fillId="0" borderId="34" xfId="0" applyNumberFormat="1" applyBorder="1" applyAlignment="1">
      <alignment horizontal="center"/>
    </xf>
    <xf numFmtId="180" fontId="0" fillId="0" borderId="16" xfId="0" applyNumberFormat="1" applyBorder="1" applyAlignment="1">
      <alignment horizontal="center"/>
    </xf>
    <xf numFmtId="180" fontId="0" fillId="0" borderId="29" xfId="0" applyNumberFormat="1" applyBorder="1" applyAlignment="1">
      <alignment horizontal="center"/>
    </xf>
    <xf numFmtId="180" fontId="0" fillId="0" borderId="35" xfId="0" applyNumberFormat="1" applyBorder="1" applyAlignment="1">
      <alignment horizontal="center"/>
    </xf>
    <xf numFmtId="180" fontId="0" fillId="0" borderId="17" xfId="0" applyNumberFormat="1" applyBorder="1" applyAlignment="1">
      <alignment horizontal="center"/>
    </xf>
    <xf numFmtId="180" fontId="3" fillId="0" borderId="11" xfId="0" applyNumberFormat="1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18" xfId="0" applyNumberFormat="1" applyFont="1" applyBorder="1" applyAlignment="1">
      <alignment/>
    </xf>
    <xf numFmtId="180" fontId="28" fillId="0" borderId="23" xfId="0" applyNumberFormat="1" applyFont="1" applyBorder="1" applyAlignment="1">
      <alignment horizontal="center"/>
    </xf>
    <xf numFmtId="180" fontId="3" fillId="0" borderId="26" xfId="0" applyNumberFormat="1" applyFont="1" applyBorder="1" applyAlignment="1">
      <alignment horizontal="center"/>
    </xf>
    <xf numFmtId="180" fontId="3" fillId="0" borderId="28" xfId="0" applyNumberFormat="1" applyFont="1" applyBorder="1" applyAlignment="1">
      <alignment horizontal="center"/>
    </xf>
    <xf numFmtId="180" fontId="3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180" fontId="0" fillId="0" borderId="27" xfId="0" applyNumberFormat="1" applyBorder="1" applyAlignment="1">
      <alignment/>
    </xf>
    <xf numFmtId="180" fontId="0" fillId="0" borderId="16" xfId="0" applyNumberFormat="1" applyBorder="1" applyAlignment="1">
      <alignment/>
    </xf>
    <xf numFmtId="180" fontId="0" fillId="0" borderId="17" xfId="0" applyNumberFormat="1" applyBorder="1" applyAlignment="1">
      <alignment/>
    </xf>
    <xf numFmtId="0" fontId="29" fillId="0" borderId="23" xfId="0" applyFont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8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180" fontId="0" fillId="0" borderId="0" xfId="0" applyNumberFormat="1" applyBorder="1" applyAlignment="1">
      <alignment horizontal="center"/>
    </xf>
    <xf numFmtId="0" fontId="0" fillId="0" borderId="32" xfId="0" applyBorder="1" applyAlignment="1">
      <alignment/>
    </xf>
    <xf numFmtId="0" fontId="0" fillId="0" borderId="18" xfId="0" applyBorder="1" applyAlignment="1">
      <alignment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80" fontId="0" fillId="0" borderId="41" xfId="0" applyNumberFormat="1" applyBorder="1" applyAlignment="1">
      <alignment horizontal="center" wrapText="1"/>
    </xf>
    <xf numFmtId="180" fontId="0" fillId="0" borderId="44" xfId="0" applyNumberFormat="1" applyBorder="1" applyAlignment="1">
      <alignment horizontal="center" wrapText="1"/>
    </xf>
    <xf numFmtId="180" fontId="0" fillId="0" borderId="42" xfId="0" applyNumberFormat="1" applyBorder="1" applyAlignment="1">
      <alignment horizontal="center" wrapText="1"/>
    </xf>
    <xf numFmtId="180" fontId="0" fillId="0" borderId="41" xfId="0" applyNumberFormat="1" applyFont="1" applyBorder="1" applyAlignment="1">
      <alignment horizontal="center" vertical="center"/>
    </xf>
    <xf numFmtId="180" fontId="0" fillId="0" borderId="44" xfId="0" applyNumberFormat="1" applyFont="1" applyBorder="1" applyAlignment="1">
      <alignment horizontal="center" vertical="center"/>
    </xf>
    <xf numFmtId="180" fontId="0" fillId="0" borderId="4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28" fillId="0" borderId="32" xfId="0" applyFont="1" applyBorder="1" applyAlignment="1">
      <alignment horizontal="center" wrapText="1"/>
    </xf>
    <xf numFmtId="0" fontId="28" fillId="0" borderId="18" xfId="0" applyFont="1" applyBorder="1" applyAlignment="1">
      <alignment horizontal="center" wrapText="1"/>
    </xf>
    <xf numFmtId="0" fontId="28" fillId="0" borderId="17" xfId="0" applyFont="1" applyBorder="1" applyAlignment="1">
      <alignment horizontal="center" wrapText="1"/>
    </xf>
    <xf numFmtId="0" fontId="0" fillId="0" borderId="3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80" fontId="0" fillId="0" borderId="18" xfId="0" applyNumberFormat="1" applyBorder="1" applyAlignment="1">
      <alignment horizontal="center"/>
    </xf>
    <xf numFmtId="180" fontId="0" fillId="0" borderId="17" xfId="0" applyNumberFormat="1" applyBorder="1" applyAlignment="1">
      <alignment horizontal="center"/>
    </xf>
    <xf numFmtId="0" fontId="3" fillId="22" borderId="45" xfId="0" applyFont="1" applyFill="1" applyBorder="1" applyAlignment="1">
      <alignment horizontal="center"/>
    </xf>
    <xf numFmtId="0" fontId="3" fillId="22" borderId="46" xfId="0" applyFont="1" applyFill="1" applyBorder="1" applyAlignment="1">
      <alignment horizontal="center"/>
    </xf>
    <xf numFmtId="0" fontId="3" fillId="22" borderId="47" xfId="0" applyFont="1" applyFill="1" applyBorder="1" applyAlignment="1">
      <alignment horizontal="center"/>
    </xf>
    <xf numFmtId="0" fontId="0" fillId="0" borderId="30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80" fontId="0" fillId="0" borderId="30" xfId="0" applyNumberFormat="1" applyFont="1" applyBorder="1" applyAlignment="1">
      <alignment horizontal="center" vertical="center"/>
    </xf>
    <xf numFmtId="180" fontId="0" fillId="0" borderId="11" xfId="0" applyNumberFormat="1" applyFont="1" applyBorder="1" applyAlignment="1">
      <alignment horizontal="center" vertical="center"/>
    </xf>
    <xf numFmtId="180" fontId="0" fillId="0" borderId="27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center"/>
    </xf>
    <xf numFmtId="0" fontId="28" fillId="0" borderId="27" xfId="0" applyFont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28" fillId="0" borderId="15" xfId="0" applyFont="1" applyBorder="1" applyAlignment="1">
      <alignment horizontal="center" wrapText="1"/>
    </xf>
    <xf numFmtId="0" fontId="28" fillId="0" borderId="10" xfId="0" applyFont="1" applyBorder="1" applyAlignment="1">
      <alignment horizontal="center" wrapText="1"/>
    </xf>
    <xf numFmtId="0" fontId="28" fillId="0" borderId="37" xfId="0" applyFont="1" applyBorder="1" applyAlignment="1">
      <alignment horizont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22" borderId="45" xfId="0" applyFont="1" applyFill="1" applyBorder="1" applyAlignment="1">
      <alignment horizontal="center" vertical="center" wrapText="1"/>
    </xf>
    <xf numFmtId="0" fontId="3" fillId="22" borderId="46" xfId="0" applyFont="1" applyFill="1" applyBorder="1" applyAlignment="1">
      <alignment horizontal="center" vertical="center" wrapText="1"/>
    </xf>
    <xf numFmtId="0" fontId="3" fillId="22" borderId="47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tabSelected="1" view="pageBreakPreview" zoomScaleSheetLayoutView="100" workbookViewId="0" topLeftCell="A1">
      <selection activeCell="AA15" sqref="AA15"/>
    </sheetView>
  </sheetViews>
  <sheetFormatPr defaultColWidth="9.00390625" defaultRowHeight="12.75"/>
  <cols>
    <col min="1" max="1" width="17.25390625" style="0" customWidth="1"/>
    <col min="2" max="2" width="11.125" style="0" customWidth="1"/>
    <col min="3" max="3" width="9.125" style="0" customWidth="1"/>
    <col min="4" max="4" width="10.375" style="0" customWidth="1"/>
    <col min="5" max="11" width="15.25390625" style="0" customWidth="1"/>
    <col min="12" max="12" width="8.375" style="0" customWidth="1"/>
    <col min="13" max="13" width="17.375" style="0" customWidth="1"/>
    <col min="14" max="16" width="10.00390625" style="0" customWidth="1"/>
    <col min="17" max="17" width="11.125" style="11" hidden="1" customWidth="1"/>
    <col min="18" max="19" width="10.875" style="11" hidden="1" customWidth="1"/>
    <col min="20" max="25" width="9.125" style="11" hidden="1" customWidth="1"/>
    <col min="26" max="35" width="9.125" style="11" customWidth="1"/>
  </cols>
  <sheetData>
    <row r="1" spans="5:17" ht="15.75">
      <c r="E1" s="10" t="s">
        <v>38</v>
      </c>
      <c r="F1" s="12" t="s">
        <v>35</v>
      </c>
      <c r="K1" s="4"/>
      <c r="L1" s="4"/>
      <c r="M1" s="101"/>
      <c r="N1" s="4"/>
      <c r="O1" s="4"/>
      <c r="Q1" s="13" t="s">
        <v>37</v>
      </c>
    </row>
    <row r="2" ht="13.5" thickBot="1">
      <c r="M2" s="102"/>
    </row>
    <row r="3" spans="1:35" ht="51" customHeight="1">
      <c r="A3" s="155" t="s">
        <v>11</v>
      </c>
      <c r="B3" s="155" t="s">
        <v>20</v>
      </c>
      <c r="C3" s="168" t="s">
        <v>4</v>
      </c>
      <c r="D3" s="155" t="s">
        <v>10</v>
      </c>
      <c r="E3" s="168" t="s">
        <v>29</v>
      </c>
      <c r="F3" s="170"/>
      <c r="G3" s="171"/>
      <c r="H3" s="168" t="s">
        <v>30</v>
      </c>
      <c r="I3" s="170"/>
      <c r="J3" s="171"/>
      <c r="K3" s="172" t="s">
        <v>5</v>
      </c>
      <c r="L3" s="174" t="s">
        <v>17</v>
      </c>
      <c r="M3" s="176" t="s">
        <v>31</v>
      </c>
      <c r="N3" s="178" t="s">
        <v>27</v>
      </c>
      <c r="O3" s="179"/>
      <c r="P3" s="180"/>
      <c r="AB3"/>
      <c r="AC3"/>
      <c r="AD3"/>
      <c r="AE3"/>
      <c r="AF3"/>
      <c r="AG3"/>
      <c r="AH3"/>
      <c r="AI3"/>
    </row>
    <row r="4" spans="1:35" ht="39.75" customHeight="1" thickBot="1">
      <c r="A4" s="157"/>
      <c r="B4" s="157"/>
      <c r="C4" s="169"/>
      <c r="D4" s="157"/>
      <c r="E4" s="45" t="s">
        <v>36</v>
      </c>
      <c r="F4" s="20" t="s">
        <v>19</v>
      </c>
      <c r="G4" s="23" t="s">
        <v>18</v>
      </c>
      <c r="H4" s="45" t="s">
        <v>36</v>
      </c>
      <c r="I4" s="20" t="s">
        <v>19</v>
      </c>
      <c r="J4" s="23" t="s">
        <v>18</v>
      </c>
      <c r="K4" s="173"/>
      <c r="L4" s="175"/>
      <c r="M4" s="177"/>
      <c r="N4" s="21" t="s">
        <v>36</v>
      </c>
      <c r="O4" s="20" t="s">
        <v>19</v>
      </c>
      <c r="P4" s="23" t="s">
        <v>18</v>
      </c>
      <c r="AB4"/>
      <c r="AC4"/>
      <c r="AD4"/>
      <c r="AE4"/>
      <c r="AF4"/>
      <c r="AG4"/>
      <c r="AH4"/>
      <c r="AI4"/>
    </row>
    <row r="5" spans="1:16" ht="15" customHeight="1" thickBot="1">
      <c r="A5" s="161" t="s">
        <v>25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3"/>
    </row>
    <row r="6" spans="1:23" ht="12.75" customHeight="1">
      <c r="A6" s="155" t="s">
        <v>16</v>
      </c>
      <c r="B6" s="155" t="s">
        <v>32</v>
      </c>
      <c r="C6" s="18" t="s">
        <v>0</v>
      </c>
      <c r="D6" s="165" t="s">
        <v>21</v>
      </c>
      <c r="E6" s="24">
        <v>3.84725</v>
      </c>
      <c r="F6" s="26">
        <v>3.70456</v>
      </c>
      <c r="G6" s="26">
        <v>3.6991899999999998</v>
      </c>
      <c r="H6" s="24">
        <v>1.72117</v>
      </c>
      <c r="I6" s="26">
        <v>1.57848</v>
      </c>
      <c r="J6" s="28">
        <v>1.57311</v>
      </c>
      <c r="K6" s="63">
        <v>2.12608</v>
      </c>
      <c r="L6" s="71">
        <v>0.00248</v>
      </c>
      <c r="M6" s="71">
        <v>1.48</v>
      </c>
      <c r="N6" s="57">
        <v>0.23869</v>
      </c>
      <c r="O6" s="57">
        <v>0.096</v>
      </c>
      <c r="P6" s="28">
        <v>0.09063</v>
      </c>
      <c r="Q6" s="39">
        <f aca="true" t="shared" si="0" ref="Q6:S9">ROUND(E6*1.18,5)</f>
        <v>4.53976</v>
      </c>
      <c r="R6" s="39">
        <f t="shared" si="0"/>
        <v>4.37138</v>
      </c>
      <c r="S6" s="39">
        <f t="shared" si="0"/>
        <v>4.36504</v>
      </c>
      <c r="T6" s="39" t="e">
        <f>M6/#REF!</f>
        <v>#REF!</v>
      </c>
      <c r="W6" s="11" t="e">
        <f>M6/#REF!</f>
        <v>#REF!</v>
      </c>
    </row>
    <row r="7" spans="1:20" ht="12.75" customHeight="1">
      <c r="A7" s="156"/>
      <c r="B7" s="156"/>
      <c r="C7" s="16" t="s">
        <v>1</v>
      </c>
      <c r="D7" s="166"/>
      <c r="E7" s="27">
        <v>4.00345</v>
      </c>
      <c r="F7" s="25">
        <v>3.86076</v>
      </c>
      <c r="G7" s="25">
        <v>3.85539</v>
      </c>
      <c r="H7" s="27">
        <v>1.72117</v>
      </c>
      <c r="I7" s="25">
        <v>1.57848</v>
      </c>
      <c r="J7" s="29">
        <v>1.57311</v>
      </c>
      <c r="K7" s="64">
        <v>2.28228</v>
      </c>
      <c r="L7" s="48">
        <v>0.00248</v>
      </c>
      <c r="M7" s="48">
        <v>1.48</v>
      </c>
      <c r="N7" s="58">
        <v>0.23869</v>
      </c>
      <c r="O7" s="58">
        <v>0.096</v>
      </c>
      <c r="P7" s="29">
        <v>0.09063</v>
      </c>
      <c r="Q7" s="39">
        <f t="shared" si="0"/>
        <v>4.72407</v>
      </c>
      <c r="R7" s="39">
        <f t="shared" si="0"/>
        <v>4.5557</v>
      </c>
      <c r="S7" s="39">
        <f t="shared" si="0"/>
        <v>4.54936</v>
      </c>
      <c r="T7" s="39"/>
    </row>
    <row r="8" spans="1:20" ht="12.75" customHeight="1">
      <c r="A8" s="156"/>
      <c r="B8" s="156"/>
      <c r="C8" s="16" t="s">
        <v>2</v>
      </c>
      <c r="D8" s="166"/>
      <c r="E8" s="27">
        <v>4.4816400000000005</v>
      </c>
      <c r="F8" s="25">
        <v>4.3389500000000005</v>
      </c>
      <c r="G8" s="25">
        <v>4.33358</v>
      </c>
      <c r="H8" s="27">
        <v>1.72117</v>
      </c>
      <c r="I8" s="25">
        <v>1.57848</v>
      </c>
      <c r="J8" s="29">
        <v>1.57311</v>
      </c>
      <c r="K8" s="64">
        <v>2.76047</v>
      </c>
      <c r="L8" s="48">
        <v>0.00248</v>
      </c>
      <c r="M8" s="48">
        <v>1.48</v>
      </c>
      <c r="N8" s="58">
        <v>0.23869</v>
      </c>
      <c r="O8" s="58">
        <v>0.096</v>
      </c>
      <c r="P8" s="29">
        <v>0.09063</v>
      </c>
      <c r="Q8" s="39">
        <f t="shared" si="0"/>
        <v>5.28834</v>
      </c>
      <c r="R8" s="39">
        <f t="shared" si="0"/>
        <v>5.11996</v>
      </c>
      <c r="S8" s="39">
        <f t="shared" si="0"/>
        <v>5.11362</v>
      </c>
      <c r="T8" s="39"/>
    </row>
    <row r="9" spans="1:20" ht="12.75" customHeight="1" thickBot="1">
      <c r="A9" s="156"/>
      <c r="B9" s="157"/>
      <c r="C9" s="19" t="s">
        <v>3</v>
      </c>
      <c r="D9" s="166"/>
      <c r="E9" s="30">
        <v>5.26826</v>
      </c>
      <c r="F9" s="31">
        <v>5.12557</v>
      </c>
      <c r="G9" s="31">
        <v>5.1202</v>
      </c>
      <c r="H9" s="30">
        <v>1.72117</v>
      </c>
      <c r="I9" s="31">
        <v>1.57848</v>
      </c>
      <c r="J9" s="32">
        <v>1.57311</v>
      </c>
      <c r="K9" s="65">
        <v>3.54709</v>
      </c>
      <c r="L9" s="49">
        <v>0.00248</v>
      </c>
      <c r="M9" s="49">
        <v>1.48</v>
      </c>
      <c r="N9" s="59">
        <v>0.23869</v>
      </c>
      <c r="O9" s="59">
        <v>0.096</v>
      </c>
      <c r="P9" s="32">
        <v>0.09063</v>
      </c>
      <c r="Q9" s="39">
        <f>ROUND(E9*1.18,5)</f>
        <v>6.21655</v>
      </c>
      <c r="R9" s="39">
        <f>ROUND(F9*1.18,5)</f>
        <v>6.04817</v>
      </c>
      <c r="S9" s="39">
        <f>ROUND(G9*1.18,5)</f>
        <v>6.04184</v>
      </c>
      <c r="T9" s="39"/>
    </row>
    <row r="10" spans="1:35" ht="12.75" customHeight="1">
      <c r="A10" s="155" t="s">
        <v>14</v>
      </c>
      <c r="B10" s="155" t="s">
        <v>33</v>
      </c>
      <c r="C10" s="40" t="s">
        <v>0</v>
      </c>
      <c r="D10" s="158" t="s">
        <v>12</v>
      </c>
      <c r="E10" s="24">
        <v>1.1035000000000001</v>
      </c>
      <c r="F10" s="26">
        <v>0.96081</v>
      </c>
      <c r="G10" s="26">
        <v>0.9554400000000001</v>
      </c>
      <c r="H10" s="24">
        <v>0.96679</v>
      </c>
      <c r="I10" s="26">
        <v>0.8241</v>
      </c>
      <c r="J10" s="28">
        <v>0.8187300000000001</v>
      </c>
      <c r="K10" s="63">
        <v>0.13671</v>
      </c>
      <c r="L10" s="53">
        <v>0.00248</v>
      </c>
      <c r="M10" s="71">
        <v>0.72562</v>
      </c>
      <c r="N10" s="57">
        <v>0.23869</v>
      </c>
      <c r="O10" s="57">
        <v>0.096</v>
      </c>
      <c r="P10" s="28">
        <v>0.09063</v>
      </c>
      <c r="Q10" s="39"/>
      <c r="R10" s="39"/>
      <c r="S10" s="3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.75" customHeight="1">
      <c r="A11" s="156"/>
      <c r="B11" s="156"/>
      <c r="C11" s="41" t="s">
        <v>1</v>
      </c>
      <c r="D11" s="159"/>
      <c r="E11" s="27">
        <v>1.14148</v>
      </c>
      <c r="F11" s="25">
        <v>0.9987900000000001</v>
      </c>
      <c r="G11" s="25">
        <v>0.9934200000000001</v>
      </c>
      <c r="H11" s="27">
        <v>0.96679</v>
      </c>
      <c r="I11" s="25">
        <v>0.8241</v>
      </c>
      <c r="J11" s="29">
        <v>0.8187300000000001</v>
      </c>
      <c r="K11" s="64">
        <v>0.17469</v>
      </c>
      <c r="L11" s="48">
        <v>0.00248</v>
      </c>
      <c r="M11" s="48">
        <v>0.72562</v>
      </c>
      <c r="N11" s="58">
        <v>0.23869</v>
      </c>
      <c r="O11" s="58">
        <v>0.096</v>
      </c>
      <c r="P11" s="29">
        <v>0.09063</v>
      </c>
      <c r="Q11" s="39"/>
      <c r="R11" s="39"/>
      <c r="S11" s="39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 customHeight="1">
      <c r="A12" s="156"/>
      <c r="B12" s="156"/>
      <c r="C12" s="41" t="s">
        <v>2</v>
      </c>
      <c r="D12" s="159"/>
      <c r="E12" s="27">
        <v>1.31997</v>
      </c>
      <c r="F12" s="25">
        <v>1.17728</v>
      </c>
      <c r="G12" s="25">
        <v>1.17191</v>
      </c>
      <c r="H12" s="27">
        <v>0.96679</v>
      </c>
      <c r="I12" s="25">
        <v>0.8241</v>
      </c>
      <c r="J12" s="29">
        <v>0.8187300000000001</v>
      </c>
      <c r="K12" s="64">
        <v>0.35318</v>
      </c>
      <c r="L12" s="48">
        <v>0.00248</v>
      </c>
      <c r="M12" s="48">
        <v>0.72562</v>
      </c>
      <c r="N12" s="58">
        <v>0.23869</v>
      </c>
      <c r="O12" s="58">
        <v>0.096</v>
      </c>
      <c r="P12" s="29">
        <v>0.09063</v>
      </c>
      <c r="Q12" s="39"/>
      <c r="R12" s="39"/>
      <c r="S12" s="39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 customHeight="1" thickBot="1">
      <c r="A13" s="156"/>
      <c r="B13" s="157"/>
      <c r="C13" s="42" t="s">
        <v>3</v>
      </c>
      <c r="D13" s="160"/>
      <c r="E13" s="30">
        <v>1.4820100000000003</v>
      </c>
      <c r="F13" s="31">
        <v>1.3393200000000003</v>
      </c>
      <c r="G13" s="31">
        <v>1.3339500000000002</v>
      </c>
      <c r="H13" s="30">
        <v>0.96679</v>
      </c>
      <c r="I13" s="31">
        <v>0.8241</v>
      </c>
      <c r="J13" s="32">
        <v>0.8187300000000001</v>
      </c>
      <c r="K13" s="65">
        <v>0.51522</v>
      </c>
      <c r="L13" s="49">
        <v>0.00248</v>
      </c>
      <c r="M13" s="49">
        <v>0.72562</v>
      </c>
      <c r="N13" s="59">
        <v>0.23869</v>
      </c>
      <c r="O13" s="59">
        <v>0.096</v>
      </c>
      <c r="P13" s="32">
        <v>0.09063</v>
      </c>
      <c r="Q13" s="39"/>
      <c r="R13" s="39"/>
      <c r="S13" s="39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 customHeight="1">
      <c r="A14" s="155" t="s">
        <v>15</v>
      </c>
      <c r="B14" s="155" t="s">
        <v>34</v>
      </c>
      <c r="C14" s="40" t="s">
        <v>0</v>
      </c>
      <c r="D14" s="77" t="s">
        <v>23</v>
      </c>
      <c r="E14" s="34">
        <v>396.68968</v>
      </c>
      <c r="F14" s="35">
        <v>396.68968</v>
      </c>
      <c r="G14" s="35">
        <v>396.68968</v>
      </c>
      <c r="H14" s="34">
        <v>396.68968</v>
      </c>
      <c r="I14" s="35">
        <v>396.68968</v>
      </c>
      <c r="J14" s="103">
        <v>396.68968</v>
      </c>
      <c r="K14" s="66">
        <v>0</v>
      </c>
      <c r="L14" s="50">
        <v>0</v>
      </c>
      <c r="M14" s="72">
        <v>396.68968</v>
      </c>
      <c r="N14" s="60">
        <v>0</v>
      </c>
      <c r="O14" s="60">
        <v>0</v>
      </c>
      <c r="P14" s="33">
        <v>0</v>
      </c>
      <c r="Q14" s="39"/>
      <c r="R14" s="39"/>
      <c r="S14" s="39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 customHeight="1">
      <c r="A15" s="156"/>
      <c r="B15" s="156"/>
      <c r="C15" s="41" t="s">
        <v>1</v>
      </c>
      <c r="D15" s="74"/>
      <c r="E15" s="36">
        <v>396.68968</v>
      </c>
      <c r="F15" s="37">
        <v>396.68968</v>
      </c>
      <c r="G15" s="37">
        <v>396.68968</v>
      </c>
      <c r="H15" s="36">
        <v>396.68968</v>
      </c>
      <c r="I15" s="37">
        <v>396.68968</v>
      </c>
      <c r="J15" s="104">
        <v>396.68968</v>
      </c>
      <c r="K15" s="67">
        <v>0</v>
      </c>
      <c r="L15" s="51">
        <v>0</v>
      </c>
      <c r="M15" s="55">
        <v>396.68968</v>
      </c>
      <c r="N15" s="61">
        <v>0</v>
      </c>
      <c r="O15" s="61">
        <v>0</v>
      </c>
      <c r="P15" s="14">
        <v>0</v>
      </c>
      <c r="Q15" s="39"/>
      <c r="R15" s="39"/>
      <c r="S15" s="39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 customHeight="1">
      <c r="A16" s="156"/>
      <c r="B16" s="156"/>
      <c r="C16" s="41" t="s">
        <v>2</v>
      </c>
      <c r="D16" s="74"/>
      <c r="E16" s="36">
        <v>396.68968</v>
      </c>
      <c r="F16" s="37">
        <v>396.68968</v>
      </c>
      <c r="G16" s="37">
        <v>396.68968</v>
      </c>
      <c r="H16" s="36">
        <v>396.68968</v>
      </c>
      <c r="I16" s="37">
        <v>396.68968</v>
      </c>
      <c r="J16" s="104">
        <v>396.68968</v>
      </c>
      <c r="K16" s="67">
        <v>0</v>
      </c>
      <c r="L16" s="51">
        <v>0</v>
      </c>
      <c r="M16" s="55">
        <v>396.68968</v>
      </c>
      <c r="N16" s="61">
        <v>0</v>
      </c>
      <c r="O16" s="61">
        <v>0</v>
      </c>
      <c r="P16" s="14">
        <v>0</v>
      </c>
      <c r="Q16" s="39"/>
      <c r="R16" s="39"/>
      <c r="S16" s="3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 customHeight="1" thickBot="1">
      <c r="A17" s="156"/>
      <c r="B17" s="157"/>
      <c r="C17" s="42" t="s">
        <v>3</v>
      </c>
      <c r="D17" s="74"/>
      <c r="E17" s="38">
        <v>396.68968</v>
      </c>
      <c r="F17" s="17">
        <v>396.68968</v>
      </c>
      <c r="G17" s="17">
        <v>396.68968</v>
      </c>
      <c r="H17" s="38">
        <v>396.68968</v>
      </c>
      <c r="I17" s="17">
        <v>396.68968</v>
      </c>
      <c r="J17" s="105">
        <v>396.68968</v>
      </c>
      <c r="K17" s="68">
        <v>0</v>
      </c>
      <c r="L17" s="52">
        <v>0</v>
      </c>
      <c r="M17" s="56">
        <v>396.68968</v>
      </c>
      <c r="N17" s="62">
        <v>0</v>
      </c>
      <c r="O17" s="62">
        <v>0</v>
      </c>
      <c r="P17" s="15">
        <v>0</v>
      </c>
      <c r="Q17" s="39"/>
      <c r="R17" s="39"/>
      <c r="S17" s="39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 customHeight="1">
      <c r="A18" s="156"/>
      <c r="B18" s="155" t="s">
        <v>33</v>
      </c>
      <c r="C18" s="43" t="s">
        <v>0</v>
      </c>
      <c r="D18" s="74"/>
      <c r="E18" s="34">
        <v>1391.06162</v>
      </c>
      <c r="F18" s="35">
        <v>1391.06162</v>
      </c>
      <c r="G18" s="35">
        <v>1391.06162</v>
      </c>
      <c r="H18" s="34">
        <v>396.68968</v>
      </c>
      <c r="I18" s="35">
        <v>396.68968</v>
      </c>
      <c r="J18" s="103">
        <v>396.68968</v>
      </c>
      <c r="K18" s="69">
        <v>994.37194</v>
      </c>
      <c r="L18" s="50">
        <v>0</v>
      </c>
      <c r="M18" s="54">
        <v>396.68968</v>
      </c>
      <c r="N18" s="60">
        <v>0</v>
      </c>
      <c r="O18" s="60">
        <v>0</v>
      </c>
      <c r="P18" s="33">
        <v>0</v>
      </c>
      <c r="Q18" s="39"/>
      <c r="R18" s="39"/>
      <c r="S18" s="39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 customHeight="1">
      <c r="A19" s="156"/>
      <c r="B19" s="156"/>
      <c r="C19" s="44" t="s">
        <v>1</v>
      </c>
      <c r="D19" s="74"/>
      <c r="E19" s="36">
        <v>1568.79847</v>
      </c>
      <c r="F19" s="37">
        <v>1568.79847</v>
      </c>
      <c r="G19" s="37">
        <v>1568.79847</v>
      </c>
      <c r="H19" s="36">
        <v>396.68968</v>
      </c>
      <c r="I19" s="37">
        <v>396.68968</v>
      </c>
      <c r="J19" s="104">
        <v>396.68968</v>
      </c>
      <c r="K19" s="70">
        <v>1172.10879</v>
      </c>
      <c r="L19" s="51">
        <v>0</v>
      </c>
      <c r="M19" s="55">
        <v>396.68968</v>
      </c>
      <c r="N19" s="61">
        <v>0</v>
      </c>
      <c r="O19" s="61">
        <v>0</v>
      </c>
      <c r="P19" s="14">
        <v>0</v>
      </c>
      <c r="Q19" s="39"/>
      <c r="R19" s="39"/>
      <c r="S19" s="3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 customHeight="1">
      <c r="A20" s="156"/>
      <c r="B20" s="156"/>
      <c r="C20" s="44" t="s">
        <v>2</v>
      </c>
      <c r="D20" s="74"/>
      <c r="E20" s="36">
        <v>1729.04422</v>
      </c>
      <c r="F20" s="37">
        <v>1729.04422</v>
      </c>
      <c r="G20" s="37">
        <v>1729.04422</v>
      </c>
      <c r="H20" s="36">
        <v>396.68968</v>
      </c>
      <c r="I20" s="37">
        <v>396.68968</v>
      </c>
      <c r="J20" s="104">
        <v>396.68968</v>
      </c>
      <c r="K20" s="70">
        <v>1332.35454</v>
      </c>
      <c r="L20" s="51">
        <v>0</v>
      </c>
      <c r="M20" s="55">
        <v>396.68968</v>
      </c>
      <c r="N20" s="61">
        <v>0</v>
      </c>
      <c r="O20" s="61">
        <v>0</v>
      </c>
      <c r="P20" s="14">
        <v>0</v>
      </c>
      <c r="Q20" s="39"/>
      <c r="R20" s="39"/>
      <c r="S20" s="3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 customHeight="1" thickBot="1">
      <c r="A21" s="156"/>
      <c r="B21" s="156"/>
      <c r="C21" s="44" t="s">
        <v>3</v>
      </c>
      <c r="D21" s="74"/>
      <c r="E21" s="36">
        <v>1475.93886</v>
      </c>
      <c r="F21" s="37">
        <v>1475.93886</v>
      </c>
      <c r="G21" s="37">
        <v>1475.93886</v>
      </c>
      <c r="H21" s="38">
        <v>396.68968</v>
      </c>
      <c r="I21" s="17">
        <v>396.68968</v>
      </c>
      <c r="J21" s="105">
        <v>396.68968</v>
      </c>
      <c r="K21" s="70">
        <v>1079.24918</v>
      </c>
      <c r="L21" s="51">
        <v>0</v>
      </c>
      <c r="M21" s="55">
        <v>396.68968</v>
      </c>
      <c r="N21" s="61">
        <v>0</v>
      </c>
      <c r="O21" s="61">
        <v>0</v>
      </c>
      <c r="P21" s="14">
        <v>0</v>
      </c>
      <c r="Q21" s="39"/>
      <c r="R21" s="39"/>
      <c r="S21" s="39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2.75" customHeight="1" thickBot="1">
      <c r="A22" s="161" t="s">
        <v>24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3"/>
      <c r="Q22" s="39"/>
      <c r="R22" s="39"/>
      <c r="S22" s="39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2.75" customHeight="1">
      <c r="A23" s="155" t="s">
        <v>14</v>
      </c>
      <c r="B23" s="155" t="s">
        <v>33</v>
      </c>
      <c r="C23" s="18" t="s">
        <v>0</v>
      </c>
      <c r="D23" s="165" t="s">
        <v>28</v>
      </c>
      <c r="E23" s="24" t="e">
        <v>#VALUE!</v>
      </c>
      <c r="F23" s="26" t="e">
        <v>#VALUE!</v>
      </c>
      <c r="G23" s="26" t="e">
        <v>#VALUE!</v>
      </c>
      <c r="H23" s="24">
        <v>0.96679</v>
      </c>
      <c r="I23" s="26">
        <v>0.8241</v>
      </c>
      <c r="J23" s="95">
        <v>0.8187300000000001</v>
      </c>
      <c r="K23" s="106" t="s">
        <v>9</v>
      </c>
      <c r="L23" s="53">
        <v>0.00248</v>
      </c>
      <c r="M23" s="78">
        <v>0.72562</v>
      </c>
      <c r="N23" s="26">
        <v>0.23869</v>
      </c>
      <c r="O23" s="57">
        <v>0.096</v>
      </c>
      <c r="P23" s="28">
        <v>0.09063</v>
      </c>
      <c r="Q23" s="39"/>
      <c r="R23" s="39"/>
      <c r="S23" s="39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2.75" customHeight="1">
      <c r="A24" s="156"/>
      <c r="B24" s="156"/>
      <c r="C24" s="16" t="s">
        <v>1</v>
      </c>
      <c r="D24" s="166"/>
      <c r="E24" s="27" t="e">
        <v>#VALUE!</v>
      </c>
      <c r="F24" s="25" t="e">
        <v>#VALUE!</v>
      </c>
      <c r="G24" s="25" t="e">
        <v>#VALUE!</v>
      </c>
      <c r="H24" s="27">
        <v>0.96679</v>
      </c>
      <c r="I24" s="25">
        <v>0.8241</v>
      </c>
      <c r="J24" s="96">
        <v>0.8187300000000001</v>
      </c>
      <c r="K24" s="79" t="s">
        <v>9</v>
      </c>
      <c r="L24" s="48">
        <v>0.00248</v>
      </c>
      <c r="M24" s="80">
        <v>0.72562</v>
      </c>
      <c r="N24" s="25">
        <v>0.23869</v>
      </c>
      <c r="O24" s="58">
        <v>0.096</v>
      </c>
      <c r="P24" s="29">
        <v>0.09063</v>
      </c>
      <c r="Q24" s="39"/>
      <c r="R24" s="39"/>
      <c r="S24" s="39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2.75" customHeight="1">
      <c r="A25" s="156"/>
      <c r="B25" s="156"/>
      <c r="C25" s="16" t="s">
        <v>2</v>
      </c>
      <c r="D25" s="166"/>
      <c r="E25" s="27" t="e">
        <v>#VALUE!</v>
      </c>
      <c r="F25" s="25" t="e">
        <v>#VALUE!</v>
      </c>
      <c r="G25" s="25" t="e">
        <v>#VALUE!</v>
      </c>
      <c r="H25" s="27">
        <v>0.96679</v>
      </c>
      <c r="I25" s="25">
        <v>0.8241</v>
      </c>
      <c r="J25" s="96">
        <v>0.8187300000000001</v>
      </c>
      <c r="K25" s="79" t="s">
        <v>9</v>
      </c>
      <c r="L25" s="48">
        <v>0.00248</v>
      </c>
      <c r="M25" s="80">
        <v>0.72562</v>
      </c>
      <c r="N25" s="25">
        <v>0.23869</v>
      </c>
      <c r="O25" s="58">
        <v>0.096</v>
      </c>
      <c r="P25" s="29">
        <v>0.09063</v>
      </c>
      <c r="Q25" s="39"/>
      <c r="R25" s="39"/>
      <c r="S25" s="39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2.75" customHeight="1" thickBot="1">
      <c r="A26" s="164"/>
      <c r="B26" s="156"/>
      <c r="C26" s="19" t="s">
        <v>3</v>
      </c>
      <c r="D26" s="166"/>
      <c r="E26" s="30" t="e">
        <v>#VALUE!</v>
      </c>
      <c r="F26" s="31" t="e">
        <v>#VALUE!</v>
      </c>
      <c r="G26" s="31" t="e">
        <v>#VALUE!</v>
      </c>
      <c r="H26" s="30">
        <v>0.96679</v>
      </c>
      <c r="I26" s="31">
        <v>0.8241</v>
      </c>
      <c r="J26" s="97">
        <v>0.8187300000000001</v>
      </c>
      <c r="K26" s="81" t="s">
        <v>9</v>
      </c>
      <c r="L26" s="49">
        <v>0.00248</v>
      </c>
      <c r="M26" s="82">
        <v>0.72562</v>
      </c>
      <c r="N26" s="31">
        <v>0.23869</v>
      </c>
      <c r="O26" s="59">
        <v>0.096</v>
      </c>
      <c r="P26" s="32">
        <v>0.09063</v>
      </c>
      <c r="Q26" s="39"/>
      <c r="R26" s="39"/>
      <c r="S26" s="39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 customHeight="1">
      <c r="A27" s="167" t="s">
        <v>15</v>
      </c>
      <c r="B27" s="156"/>
      <c r="C27" s="40" t="s">
        <v>0</v>
      </c>
      <c r="D27" s="159" t="s">
        <v>23</v>
      </c>
      <c r="E27" s="34">
        <v>464.64423</v>
      </c>
      <c r="F27" s="35">
        <v>464.64423</v>
      </c>
      <c r="G27" s="35">
        <v>464.64423</v>
      </c>
      <c r="H27" s="34">
        <v>396.68968</v>
      </c>
      <c r="I27" s="35">
        <v>396.68968</v>
      </c>
      <c r="J27" s="35">
        <v>396.68968</v>
      </c>
      <c r="K27" s="98">
        <v>67.95455</v>
      </c>
      <c r="L27" s="50">
        <v>0</v>
      </c>
      <c r="M27" s="83">
        <v>396.68968</v>
      </c>
      <c r="N27" s="86">
        <v>0</v>
      </c>
      <c r="O27" s="87">
        <v>0</v>
      </c>
      <c r="P27" s="88">
        <v>0</v>
      </c>
      <c r="Q27" s="39"/>
      <c r="R27" s="39"/>
      <c r="S27" s="39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2.75" customHeight="1">
      <c r="A28" s="156"/>
      <c r="B28" s="156"/>
      <c r="C28" s="41" t="s">
        <v>1</v>
      </c>
      <c r="D28" s="159"/>
      <c r="E28" s="36">
        <v>464.64423</v>
      </c>
      <c r="F28" s="37">
        <v>464.64423</v>
      </c>
      <c r="G28" s="37">
        <v>464.64423</v>
      </c>
      <c r="H28" s="36">
        <v>396.68968</v>
      </c>
      <c r="I28" s="37">
        <v>396.68968</v>
      </c>
      <c r="J28" s="37">
        <v>396.68968</v>
      </c>
      <c r="K28" s="99">
        <v>67.95455</v>
      </c>
      <c r="L28" s="51">
        <v>0</v>
      </c>
      <c r="M28" s="84">
        <v>396.68968</v>
      </c>
      <c r="N28" s="89">
        <v>0</v>
      </c>
      <c r="O28" s="90">
        <v>0</v>
      </c>
      <c r="P28" s="91">
        <v>0</v>
      </c>
      <c r="Q28" s="39"/>
      <c r="R28" s="39"/>
      <c r="S28" s="39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 customHeight="1">
      <c r="A29" s="156"/>
      <c r="B29" s="156"/>
      <c r="C29" s="41" t="s">
        <v>2</v>
      </c>
      <c r="D29" s="159"/>
      <c r="E29" s="36">
        <v>464.64423</v>
      </c>
      <c r="F29" s="37">
        <v>464.64423</v>
      </c>
      <c r="G29" s="37">
        <v>464.64423</v>
      </c>
      <c r="H29" s="36">
        <v>396.68968</v>
      </c>
      <c r="I29" s="37">
        <v>396.68968</v>
      </c>
      <c r="J29" s="37">
        <v>396.68968</v>
      </c>
      <c r="K29" s="99">
        <v>67.95455</v>
      </c>
      <c r="L29" s="51">
        <v>0</v>
      </c>
      <c r="M29" s="84">
        <v>396.68968</v>
      </c>
      <c r="N29" s="89">
        <v>0</v>
      </c>
      <c r="O29" s="90">
        <v>0</v>
      </c>
      <c r="P29" s="91">
        <v>0</v>
      </c>
      <c r="Q29" s="39"/>
      <c r="R29" s="39"/>
      <c r="S29" s="3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 customHeight="1" thickBot="1">
      <c r="A30" s="157"/>
      <c r="B30" s="157"/>
      <c r="C30" s="42" t="s">
        <v>3</v>
      </c>
      <c r="D30" s="160"/>
      <c r="E30" s="38">
        <v>464.64423</v>
      </c>
      <c r="F30" s="17">
        <v>464.64423</v>
      </c>
      <c r="G30" s="17">
        <v>464.64423</v>
      </c>
      <c r="H30" s="38">
        <v>396.68968</v>
      </c>
      <c r="I30" s="17">
        <v>396.68968</v>
      </c>
      <c r="J30" s="17">
        <v>396.68968</v>
      </c>
      <c r="K30" s="100">
        <v>67.95455</v>
      </c>
      <c r="L30" s="52">
        <v>0</v>
      </c>
      <c r="M30" s="85">
        <v>396.68968</v>
      </c>
      <c r="N30" s="92">
        <v>0</v>
      </c>
      <c r="O30" s="93">
        <v>0</v>
      </c>
      <c r="P30" s="94">
        <v>0</v>
      </c>
      <c r="Q30" s="39"/>
      <c r="R30" s="39"/>
      <c r="S30" s="39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3.5" thickBot="1">
      <c r="A31" s="137" t="s">
        <v>6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9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28.5" customHeight="1">
      <c r="A32" s="140" t="s">
        <v>7</v>
      </c>
      <c r="B32" s="141"/>
      <c r="C32" s="7" t="s">
        <v>3</v>
      </c>
      <c r="D32" s="142" t="s">
        <v>12</v>
      </c>
      <c r="E32" s="140">
        <v>3.12712</v>
      </c>
      <c r="F32" s="144"/>
      <c r="G32" s="141"/>
      <c r="H32" s="145" t="s">
        <v>22</v>
      </c>
      <c r="I32" s="146"/>
      <c r="J32" s="147"/>
      <c r="K32" s="46">
        <v>2.2364</v>
      </c>
      <c r="L32" s="22">
        <v>0.00282</v>
      </c>
      <c r="M32" s="3">
        <v>0.7468299999999999</v>
      </c>
      <c r="N32" s="148">
        <v>0.14107</v>
      </c>
      <c r="O32" s="148">
        <v>0</v>
      </c>
      <c r="P32" s="149">
        <v>0</v>
      </c>
      <c r="Q32" s="11">
        <f>K32+L32+N32</f>
        <v>2.38029</v>
      </c>
      <c r="R32" s="11">
        <v>3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3.5" thickBot="1">
      <c r="A33" s="150" t="s">
        <v>13</v>
      </c>
      <c r="B33" s="151"/>
      <c r="C33" s="6" t="s">
        <v>9</v>
      </c>
      <c r="D33" s="143"/>
      <c r="E33" s="152">
        <v>3.69</v>
      </c>
      <c r="F33" s="153">
        <v>0</v>
      </c>
      <c r="G33" s="154">
        <v>0</v>
      </c>
      <c r="H33" s="73" t="s">
        <v>22</v>
      </c>
      <c r="I33" s="75"/>
      <c r="J33" s="76"/>
      <c r="K33" s="9">
        <v>2.63895</v>
      </c>
      <c r="L33" s="2">
        <v>0.00333</v>
      </c>
      <c r="M33" s="47">
        <v>0.8812599999999999</v>
      </c>
      <c r="N33" s="135">
        <v>0.16646</v>
      </c>
      <c r="O33" s="135">
        <v>0</v>
      </c>
      <c r="P33" s="136">
        <v>0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25.5" customHeight="1">
      <c r="A34" s="115" t="s">
        <v>8</v>
      </c>
      <c r="B34" s="116"/>
      <c r="C34" s="7" t="s">
        <v>3</v>
      </c>
      <c r="D34" s="117" t="s">
        <v>12</v>
      </c>
      <c r="E34" s="119">
        <v>2.18644</v>
      </c>
      <c r="F34" s="120"/>
      <c r="G34" s="121"/>
      <c r="H34" s="122" t="s">
        <v>22</v>
      </c>
      <c r="I34" s="123"/>
      <c r="J34" s="124"/>
      <c r="K34" s="46">
        <v>1.29826</v>
      </c>
      <c r="L34" s="3">
        <v>0.00282</v>
      </c>
      <c r="M34" s="35">
        <v>0.7442900000000001</v>
      </c>
      <c r="N34" s="125">
        <v>0.14107</v>
      </c>
      <c r="O34" s="125"/>
      <c r="P34" s="126"/>
      <c r="Q34" s="11">
        <f>K34+L34+N34</f>
        <v>1.44215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3.5" thickBot="1">
      <c r="A35" s="127" t="s">
        <v>13</v>
      </c>
      <c r="B35" s="128"/>
      <c r="C35" s="8" t="s">
        <v>9</v>
      </c>
      <c r="D35" s="118"/>
      <c r="E35" s="129">
        <v>2.58</v>
      </c>
      <c r="F35" s="130">
        <v>0</v>
      </c>
      <c r="G35" s="131">
        <v>0</v>
      </c>
      <c r="H35" s="132" t="s">
        <v>22</v>
      </c>
      <c r="I35" s="133"/>
      <c r="J35" s="134"/>
      <c r="K35" s="113">
        <v>1.53195</v>
      </c>
      <c r="L35" s="114">
        <v>0.00333</v>
      </c>
      <c r="M35" s="17">
        <v>0.87826</v>
      </c>
      <c r="N35" s="135">
        <v>0.16646</v>
      </c>
      <c r="O35" s="135">
        <v>0</v>
      </c>
      <c r="P35" s="136">
        <v>0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2.75">
      <c r="A36" s="107"/>
      <c r="B36" s="107"/>
      <c r="C36" s="108"/>
      <c r="D36" s="107"/>
      <c r="E36" s="109"/>
      <c r="F36" s="109"/>
      <c r="G36" s="109"/>
      <c r="H36" s="110"/>
      <c r="I36" s="110"/>
      <c r="J36" s="110"/>
      <c r="K36" s="111"/>
      <c r="L36" s="111"/>
      <c r="M36" s="37"/>
      <c r="N36" s="112"/>
      <c r="O36" s="112"/>
      <c r="P36" s="112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8" spans="1:35" ht="12.75">
      <c r="A38" s="1" t="s">
        <v>26</v>
      </c>
      <c r="B38" s="1"/>
      <c r="C38" s="1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20:35" ht="28.5" customHeight="1"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1" spans="20:35" ht="29.25" customHeight="1"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6" spans="1:35" ht="18">
      <c r="A46" s="5"/>
      <c r="B46" s="5"/>
      <c r="C46" s="5"/>
      <c r="D46" s="5"/>
      <c r="E46" s="5"/>
      <c r="F46" s="5"/>
      <c r="G46" s="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</sheetData>
  <sheetProtection/>
  <mergeCells count="44">
    <mergeCell ref="A34:B34"/>
    <mergeCell ref="D34:D35"/>
    <mergeCell ref="E34:G34"/>
    <mergeCell ref="H34:J34"/>
    <mergeCell ref="N34:P34"/>
    <mergeCell ref="A35:B35"/>
    <mergeCell ref="E35:G35"/>
    <mergeCell ref="H35:J35"/>
    <mergeCell ref="N35:P35"/>
    <mergeCell ref="A31:P31"/>
    <mergeCell ref="A32:B32"/>
    <mergeCell ref="D32:D33"/>
    <mergeCell ref="E32:G32"/>
    <mergeCell ref="H32:J32"/>
    <mergeCell ref="N32:P32"/>
    <mergeCell ref="A33:B33"/>
    <mergeCell ref="E33:G33"/>
    <mergeCell ref="N33:P33"/>
    <mergeCell ref="A14:A21"/>
    <mergeCell ref="B14:B17"/>
    <mergeCell ref="B18:B21"/>
    <mergeCell ref="A22:P22"/>
    <mergeCell ref="A23:A26"/>
    <mergeCell ref="B23:B30"/>
    <mergeCell ref="D23:D26"/>
    <mergeCell ref="A27:A30"/>
    <mergeCell ref="D27:D30"/>
    <mergeCell ref="A3:A4"/>
    <mergeCell ref="A10:A13"/>
    <mergeCell ref="B10:B13"/>
    <mergeCell ref="D10:D13"/>
    <mergeCell ref="B3:B4"/>
    <mergeCell ref="C3:C4"/>
    <mergeCell ref="D3:D4"/>
    <mergeCell ref="E3:G3"/>
    <mergeCell ref="A5:P5"/>
    <mergeCell ref="A6:A9"/>
    <mergeCell ref="B6:B9"/>
    <mergeCell ref="D6:D9"/>
    <mergeCell ref="H3:J3"/>
    <mergeCell ref="K3:K4"/>
    <mergeCell ref="L3:L4"/>
    <mergeCell ref="M3:M4"/>
    <mergeCell ref="N3:P3"/>
  </mergeCells>
  <printOptions/>
  <pageMargins left="0.7" right="0.7" top="0.75" bottom="0.75" header="0.3" footer="0.3"/>
  <pageSetup fitToHeight="1" fitToWidth="1" horizontalDpi="600" verticalDpi="600" orientation="landscape" paperSize="9" scale="6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Ogen</dc:creator>
  <cp:keywords/>
  <dc:description/>
  <cp:lastModifiedBy>Житеева Виолетта Данияловна</cp:lastModifiedBy>
  <cp:lastPrinted>2018-11-09T13:34:55Z</cp:lastPrinted>
  <dcterms:created xsi:type="dcterms:W3CDTF">2007-11-26T10:17:51Z</dcterms:created>
  <dcterms:modified xsi:type="dcterms:W3CDTF">2018-11-13T10:13:04Z</dcterms:modified>
  <cp:category/>
  <cp:version/>
  <cp:contentType/>
  <cp:contentStatus/>
</cp:coreProperties>
</file>