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  <sheet name="Лист1" sheetId="2" r:id="rId2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<sst xmlns="http://schemas.openxmlformats.org/spreadsheetml/2006/main" count="62" uniqueCount="32">
  <si>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</si>
  <si>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</si>
  <si>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</si>
  <si>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</si>
  <si>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</si>
  <si>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</si>
  <si>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</si>
  <si>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</si>
  <si>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</si>
  <si>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</si>
  <si>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</si>
  <si>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</si>
  <si>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</si>
  <si>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</si>
  <si>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</si>
  <si>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</si>
  <si>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</si>
  <si>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</si>
  <si>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</si>
  <si>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Одноставочные тарифы</t>
  </si>
  <si>
    <t>Двухставочные тарифы</t>
  </si>
  <si>
    <t>Электроэнергия</t>
  </si>
  <si>
    <t>Мощность</t>
  </si>
  <si>
    <t>от 4501 до 5000 часов</t>
  </si>
  <si>
    <t>4500 и менее</t>
  </si>
  <si>
    <t>Услуги по передаче</t>
  </si>
  <si>
    <t>Сбытовая надбавка</t>
  </si>
  <si>
    <t>Инфраструктурные</t>
  </si>
  <si>
    <t>от 5001 до 5500 часов</t>
  </si>
  <si>
    <t>Компенсация потерь РЖД</t>
  </si>
  <si>
    <t>Компенсация потерь "МРСК"</t>
  </si>
  <si>
    <t>Прогнозный расчет цены с учетом нерегулируемого тарифа на декабрь 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</si>
</sst>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0"/>
      <name val="Arial Cyr"/>
      <family val="0"/>
    </font>
    <font>
      <sz val="10"/>
      <color indexed="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31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12" xfId="0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  <col min="6" max="6" width="11.75390625" style="0" hidden="1" customWidth="1"/>
    <col min="7" max="7" width="11.125" style="0" hidden="1" customWidth="1"/>
    <col min="8" max="8" width="10.625" style="0" hidden="1" customWidth="1"/>
    <col min="9" max="9" width="14.375" style="0" hidden="1" customWidth="1"/>
    <col min="10" max="14" width="0" style="0" hidden="1" customWidth="1"/>
  </cols>
  <sheetData>
    <row r="1" spans="1:7" ht="12.75">
      <c r="A1" s="59" t="s">
        <v>31</v>
      </c>
      <c r="B1" s="59"/>
      <c r="C1" s="59"/>
      <c r="D1" s="59"/>
      <c r="E1" s="59"/>
      <c r="F1" s="36"/>
      <c r="G1" s="36"/>
    </row>
    <row r="2" ht="13.5" thickBot="1">
      <c r="D2" s="2"/>
    </row>
    <row r="3" spans="1:9" ht="72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37" t="s">
        <v>25</v>
      </c>
      <c r="G3" s="37" t="s">
        <v>26</v>
      </c>
      <c r="H3" s="37" t="s">
        <v>27</v>
      </c>
      <c r="I3" s="38" t="s">
        <v>5</v>
      </c>
    </row>
    <row r="4" spans="1:9" ht="15" customHeight="1" thickBot="1">
      <c r="A4" s="60" t="s">
        <v>19</v>
      </c>
      <c r="B4" s="61"/>
      <c r="C4" s="61"/>
      <c r="D4" s="61"/>
      <c r="E4" s="62"/>
      <c r="F4" s="39"/>
      <c r="G4" s="39"/>
      <c r="H4" s="39"/>
      <c r="I4" s="40"/>
    </row>
    <row r="5" spans="1:14" ht="12.75">
      <c r="A5" s="28" t="s">
        <v>7</v>
      </c>
      <c r="B5" s="54" t="s">
        <v>8</v>
      </c>
      <c r="C5" s="30">
        <v>0.97</v>
      </c>
      <c r="D5" s="31">
        <f aca="true" t="shared" si="0" ref="D5:D32">I5</f>
        <v>1.6491129999999998</v>
      </c>
      <c r="E5" s="32">
        <f aca="true" t="shared" si="1" ref="E5:E32">C5+D5</f>
        <v>2.6191129999999996</v>
      </c>
      <c r="F5">
        <v>1.529</v>
      </c>
      <c r="G5">
        <v>0.117</v>
      </c>
      <c r="H5">
        <v>0.003113</v>
      </c>
      <c r="I5">
        <f aca="true" t="shared" si="2" ref="I5:I32">F5+G5+H5</f>
        <v>1.6491129999999998</v>
      </c>
      <c r="K5">
        <v>1015.4</v>
      </c>
      <c r="L5">
        <f>K5+K6+K7</f>
        <v>5072</v>
      </c>
      <c r="M5">
        <v>1435000</v>
      </c>
      <c r="N5">
        <f>L5/M5</f>
        <v>0.0035344947735191637</v>
      </c>
    </row>
    <row r="6" spans="1:11" ht="12.75">
      <c r="A6" s="7" t="s">
        <v>9</v>
      </c>
      <c r="B6" s="52"/>
      <c r="C6" s="1">
        <v>0.97</v>
      </c>
      <c r="D6" s="9">
        <f t="shared" si="0"/>
        <v>1.6491129999999998</v>
      </c>
      <c r="E6" s="10">
        <f t="shared" si="1"/>
        <v>2.6191129999999996</v>
      </c>
      <c r="F6">
        <v>1.529</v>
      </c>
      <c r="G6">
        <v>0.117</v>
      </c>
      <c r="H6">
        <v>0.003113</v>
      </c>
      <c r="I6">
        <f t="shared" si="2"/>
        <v>1.6491129999999998</v>
      </c>
      <c r="K6">
        <v>3177.5</v>
      </c>
    </row>
    <row r="7" spans="1:11" ht="12.75">
      <c r="A7" s="7" t="s">
        <v>1</v>
      </c>
      <c r="B7" s="52"/>
      <c r="C7" s="1">
        <v>0.97</v>
      </c>
      <c r="D7" s="9">
        <f t="shared" si="0"/>
        <v>1.6491129999999998</v>
      </c>
      <c r="E7" s="10">
        <f t="shared" si="1"/>
        <v>2.6191129999999996</v>
      </c>
      <c r="F7">
        <v>1.529</v>
      </c>
      <c r="G7">
        <v>0.117</v>
      </c>
      <c r="H7">
        <v>0.003113</v>
      </c>
      <c r="I7">
        <f t="shared" si="2"/>
        <v>1.6491129999999998</v>
      </c>
      <c r="K7">
        <v>879.1</v>
      </c>
    </row>
    <row r="8" spans="1:9" ht="12.75">
      <c r="A8" s="7" t="s">
        <v>0</v>
      </c>
      <c r="B8" s="52"/>
      <c r="C8" s="1">
        <v>0.97</v>
      </c>
      <c r="D8" s="9">
        <f t="shared" si="0"/>
        <v>1.6491129999999998</v>
      </c>
      <c r="E8" s="10">
        <f t="shared" si="1"/>
        <v>2.6191129999999996</v>
      </c>
      <c r="F8">
        <v>1.529</v>
      </c>
      <c r="G8">
        <v>0.117</v>
      </c>
      <c r="H8">
        <v>0.003113</v>
      </c>
      <c r="I8">
        <f t="shared" si="2"/>
        <v>1.6491129999999998</v>
      </c>
    </row>
    <row r="9" spans="1:9" ht="12.75">
      <c r="A9" s="7" t="s">
        <v>28</v>
      </c>
      <c r="B9" s="52"/>
      <c r="C9" s="1">
        <v>0.97</v>
      </c>
      <c r="D9" s="9">
        <f t="shared" si="0"/>
        <v>1.6491129999999998</v>
      </c>
      <c r="E9" s="10">
        <f t="shared" si="1"/>
        <v>2.6191129999999996</v>
      </c>
      <c r="F9">
        <v>1.529</v>
      </c>
      <c r="G9">
        <v>0.117</v>
      </c>
      <c r="H9">
        <v>0.003113</v>
      </c>
      <c r="I9">
        <f t="shared" si="2"/>
        <v>1.6491129999999998</v>
      </c>
    </row>
    <row r="10" spans="1:12" ht="12.75">
      <c r="A10" s="7" t="s">
        <v>23</v>
      </c>
      <c r="B10" s="8"/>
      <c r="C10" s="1">
        <v>0.97</v>
      </c>
      <c r="D10" s="41">
        <f t="shared" si="0"/>
        <v>1.6491129999999998</v>
      </c>
      <c r="E10" s="10">
        <f t="shared" si="1"/>
        <v>2.6191129999999996</v>
      </c>
      <c r="F10">
        <v>1.529</v>
      </c>
      <c r="G10">
        <v>0.117</v>
      </c>
      <c r="H10">
        <v>0.003113</v>
      </c>
      <c r="I10">
        <f t="shared" si="2"/>
        <v>1.6491129999999998</v>
      </c>
      <c r="L10">
        <f>3.55</f>
        <v>3.55</v>
      </c>
    </row>
    <row r="11" spans="1:12" ht="12.75">
      <c r="A11" s="15" t="s">
        <v>24</v>
      </c>
      <c r="B11" s="16"/>
      <c r="C11" s="46">
        <v>0.97</v>
      </c>
      <c r="D11" s="47">
        <f t="shared" si="0"/>
        <v>1.6491129999999998</v>
      </c>
      <c r="E11" s="19">
        <f t="shared" si="1"/>
        <v>2.6191129999999996</v>
      </c>
      <c r="F11">
        <v>1.529</v>
      </c>
      <c r="G11">
        <v>0.117</v>
      </c>
      <c r="H11">
        <v>0.003113</v>
      </c>
      <c r="I11">
        <f t="shared" si="2"/>
        <v>1.6491129999999998</v>
      </c>
      <c r="L11">
        <f>L10-D26</f>
        <v>0.940887</v>
      </c>
    </row>
    <row r="12" spans="1:9" ht="12.75">
      <c r="A12" s="11" t="s">
        <v>7</v>
      </c>
      <c r="B12" s="51" t="s">
        <v>10</v>
      </c>
      <c r="C12" s="48">
        <v>0.97</v>
      </c>
      <c r="D12" s="12">
        <f t="shared" si="0"/>
        <v>1.722113</v>
      </c>
      <c r="E12" s="13">
        <f t="shared" si="1"/>
        <v>2.692113</v>
      </c>
      <c r="F12">
        <v>1.602</v>
      </c>
      <c r="G12">
        <v>0.117</v>
      </c>
      <c r="H12">
        <v>0.003113</v>
      </c>
      <c r="I12">
        <f t="shared" si="2"/>
        <v>1.722113</v>
      </c>
    </row>
    <row r="13" spans="1:9" ht="12.75">
      <c r="A13" s="7" t="s">
        <v>9</v>
      </c>
      <c r="B13" s="52"/>
      <c r="C13" s="1">
        <v>0.97</v>
      </c>
      <c r="D13" s="9">
        <f t="shared" si="0"/>
        <v>1.722113</v>
      </c>
      <c r="E13" s="10">
        <f t="shared" si="1"/>
        <v>2.692113</v>
      </c>
      <c r="F13">
        <v>1.602</v>
      </c>
      <c r="G13">
        <v>0.117</v>
      </c>
      <c r="H13">
        <v>0.003113</v>
      </c>
      <c r="I13">
        <f t="shared" si="2"/>
        <v>1.722113</v>
      </c>
    </row>
    <row r="14" spans="1:9" ht="12.75">
      <c r="A14" s="7" t="s">
        <v>1</v>
      </c>
      <c r="B14" s="52"/>
      <c r="C14" s="1">
        <v>0.97</v>
      </c>
      <c r="D14" s="9">
        <f t="shared" si="0"/>
        <v>1.722113</v>
      </c>
      <c r="E14" s="10">
        <f t="shared" si="1"/>
        <v>2.692113</v>
      </c>
      <c r="F14">
        <v>1.602</v>
      </c>
      <c r="G14">
        <v>0.117</v>
      </c>
      <c r="H14">
        <v>0.003113</v>
      </c>
      <c r="I14">
        <f t="shared" si="2"/>
        <v>1.722113</v>
      </c>
    </row>
    <row r="15" spans="1:9" ht="12.75">
      <c r="A15" s="7" t="s">
        <v>0</v>
      </c>
      <c r="B15" s="52"/>
      <c r="C15" s="1">
        <v>0.97</v>
      </c>
      <c r="D15" s="9">
        <f t="shared" si="0"/>
        <v>1.722113</v>
      </c>
      <c r="E15" s="10">
        <f t="shared" si="1"/>
        <v>2.692113</v>
      </c>
      <c r="F15">
        <v>1.602</v>
      </c>
      <c r="G15">
        <v>0.117</v>
      </c>
      <c r="H15">
        <v>0.003113</v>
      </c>
      <c r="I15">
        <f t="shared" si="2"/>
        <v>1.722113</v>
      </c>
    </row>
    <row r="16" spans="1:9" ht="12.75">
      <c r="A16" s="7" t="s">
        <v>28</v>
      </c>
      <c r="B16" s="52"/>
      <c r="C16" s="1">
        <v>0.97</v>
      </c>
      <c r="D16" s="9">
        <f t="shared" si="0"/>
        <v>1.722113</v>
      </c>
      <c r="E16" s="10">
        <f t="shared" si="1"/>
        <v>2.692113</v>
      </c>
      <c r="F16">
        <v>1.602</v>
      </c>
      <c r="G16">
        <v>0.117</v>
      </c>
      <c r="H16">
        <v>0.003113</v>
      </c>
      <c r="I16">
        <f t="shared" si="2"/>
        <v>1.722113</v>
      </c>
    </row>
    <row r="17" spans="1:9" ht="12.75">
      <c r="A17" s="7" t="s">
        <v>23</v>
      </c>
      <c r="B17" s="8"/>
      <c r="C17" s="1">
        <v>0.97</v>
      </c>
      <c r="D17" s="41">
        <f t="shared" si="0"/>
        <v>1.722113</v>
      </c>
      <c r="E17" s="10">
        <f t="shared" si="1"/>
        <v>2.692113</v>
      </c>
      <c r="F17">
        <v>1.602</v>
      </c>
      <c r="G17">
        <v>0.117</v>
      </c>
      <c r="H17">
        <v>0.003113</v>
      </c>
      <c r="I17">
        <f t="shared" si="2"/>
        <v>1.722113</v>
      </c>
    </row>
    <row r="18" spans="1:9" ht="12.75">
      <c r="A18" s="15" t="s">
        <v>24</v>
      </c>
      <c r="B18" s="16"/>
      <c r="C18" s="46">
        <v>0.97</v>
      </c>
      <c r="D18" s="47">
        <f t="shared" si="0"/>
        <v>1.722113</v>
      </c>
      <c r="E18" s="19">
        <f t="shared" si="1"/>
        <v>2.692113</v>
      </c>
      <c r="F18">
        <v>1.602</v>
      </c>
      <c r="G18">
        <v>0.117</v>
      </c>
      <c r="H18">
        <v>0.003113</v>
      </c>
      <c r="I18">
        <f t="shared" si="2"/>
        <v>1.722113</v>
      </c>
    </row>
    <row r="19" spans="1:9" ht="12.75">
      <c r="A19" s="11" t="s">
        <v>7</v>
      </c>
      <c r="B19" s="51" t="s">
        <v>11</v>
      </c>
      <c r="C19" s="48">
        <v>0.97</v>
      </c>
      <c r="D19" s="12">
        <f t="shared" si="0"/>
        <v>2.156113</v>
      </c>
      <c r="E19" s="13">
        <f t="shared" si="1"/>
        <v>3.126113</v>
      </c>
      <c r="F19">
        <v>2.036</v>
      </c>
      <c r="G19">
        <v>0.117</v>
      </c>
      <c r="H19">
        <v>0.003113</v>
      </c>
      <c r="I19">
        <f t="shared" si="2"/>
        <v>2.156113</v>
      </c>
    </row>
    <row r="20" spans="1:9" ht="12.75">
      <c r="A20" s="7" t="s">
        <v>9</v>
      </c>
      <c r="B20" s="52"/>
      <c r="C20" s="1">
        <v>0.97</v>
      </c>
      <c r="D20" s="9">
        <f t="shared" si="0"/>
        <v>2.156113</v>
      </c>
      <c r="E20" s="10">
        <f>C20+D20</f>
        <v>3.126113</v>
      </c>
      <c r="F20">
        <v>2.036</v>
      </c>
      <c r="G20">
        <v>0.117</v>
      </c>
      <c r="H20">
        <v>0.003113</v>
      </c>
      <c r="I20">
        <f t="shared" si="2"/>
        <v>2.156113</v>
      </c>
    </row>
    <row r="21" spans="1:9" ht="12.75">
      <c r="A21" s="7" t="s">
        <v>1</v>
      </c>
      <c r="B21" s="52"/>
      <c r="C21" s="1">
        <v>0.97</v>
      </c>
      <c r="D21" s="9">
        <f t="shared" si="0"/>
        <v>2.156113</v>
      </c>
      <c r="E21" s="10">
        <f t="shared" si="1"/>
        <v>3.126113</v>
      </c>
      <c r="F21">
        <v>2.036</v>
      </c>
      <c r="G21">
        <v>0.117</v>
      </c>
      <c r="H21">
        <v>0.003113</v>
      </c>
      <c r="I21">
        <f t="shared" si="2"/>
        <v>2.156113</v>
      </c>
    </row>
    <row r="22" spans="1:9" ht="12.75">
      <c r="A22" s="7" t="s">
        <v>0</v>
      </c>
      <c r="B22" s="52"/>
      <c r="C22" s="1">
        <v>0.97</v>
      </c>
      <c r="D22" s="9">
        <f t="shared" si="0"/>
        <v>2.156113</v>
      </c>
      <c r="E22" s="10">
        <f t="shared" si="1"/>
        <v>3.126113</v>
      </c>
      <c r="F22">
        <v>2.036</v>
      </c>
      <c r="G22">
        <v>0.117</v>
      </c>
      <c r="H22">
        <v>0.003113</v>
      </c>
      <c r="I22">
        <f t="shared" si="2"/>
        <v>2.156113</v>
      </c>
    </row>
    <row r="23" spans="1:9" ht="12.75">
      <c r="A23" s="7" t="s">
        <v>28</v>
      </c>
      <c r="B23" s="52"/>
      <c r="C23" s="1">
        <v>0.97</v>
      </c>
      <c r="D23" s="9">
        <f t="shared" si="0"/>
        <v>2.156113</v>
      </c>
      <c r="E23" s="10">
        <f t="shared" si="1"/>
        <v>3.126113</v>
      </c>
      <c r="F23">
        <v>2.036</v>
      </c>
      <c r="G23">
        <v>0.117</v>
      </c>
      <c r="H23">
        <v>0.003113</v>
      </c>
      <c r="I23">
        <f t="shared" si="2"/>
        <v>2.156113</v>
      </c>
    </row>
    <row r="24" spans="1:9" ht="12.75">
      <c r="A24" s="7" t="s">
        <v>23</v>
      </c>
      <c r="B24" s="8"/>
      <c r="C24" s="1">
        <v>0.97</v>
      </c>
      <c r="D24" s="9">
        <f t="shared" si="0"/>
        <v>2.156113</v>
      </c>
      <c r="E24" s="10">
        <f t="shared" si="1"/>
        <v>3.126113</v>
      </c>
      <c r="F24">
        <v>2.036</v>
      </c>
      <c r="G24">
        <v>0.117</v>
      </c>
      <c r="H24">
        <v>0.003113</v>
      </c>
      <c r="I24">
        <f t="shared" si="2"/>
        <v>2.156113</v>
      </c>
    </row>
    <row r="25" spans="1:9" ht="12.75">
      <c r="A25" s="15" t="s">
        <v>24</v>
      </c>
      <c r="B25" s="16"/>
      <c r="C25" s="46">
        <v>0.97</v>
      </c>
      <c r="D25" s="18">
        <f t="shared" si="0"/>
        <v>2.156113</v>
      </c>
      <c r="E25" s="19">
        <f t="shared" si="1"/>
        <v>3.126113</v>
      </c>
      <c r="F25">
        <v>2.036</v>
      </c>
      <c r="G25">
        <v>0.117</v>
      </c>
      <c r="H25">
        <v>0.003113</v>
      </c>
      <c r="I25">
        <f t="shared" si="2"/>
        <v>2.156113</v>
      </c>
    </row>
    <row r="26" spans="1:9" ht="12.75">
      <c r="A26" s="11" t="s">
        <v>7</v>
      </c>
      <c r="B26" s="51" t="s">
        <v>12</v>
      </c>
      <c r="C26" s="48">
        <v>0.97</v>
      </c>
      <c r="D26" s="12">
        <f t="shared" si="0"/>
        <v>2.609113</v>
      </c>
      <c r="E26" s="13">
        <f t="shared" si="1"/>
        <v>3.5791129999999995</v>
      </c>
      <c r="F26">
        <v>2.489</v>
      </c>
      <c r="G26">
        <v>0.117</v>
      </c>
      <c r="H26">
        <v>0.003113</v>
      </c>
      <c r="I26">
        <f t="shared" si="2"/>
        <v>2.609113</v>
      </c>
    </row>
    <row r="27" spans="1:9" ht="12.75">
      <c r="A27" s="7" t="s">
        <v>9</v>
      </c>
      <c r="B27" s="52"/>
      <c r="C27" s="1">
        <v>0.97</v>
      </c>
      <c r="D27" s="9">
        <f t="shared" si="0"/>
        <v>2.609113</v>
      </c>
      <c r="E27" s="10">
        <f t="shared" si="1"/>
        <v>3.5791129999999995</v>
      </c>
      <c r="F27">
        <v>2.489</v>
      </c>
      <c r="G27">
        <v>0.117</v>
      </c>
      <c r="H27">
        <v>0.003113</v>
      </c>
      <c r="I27">
        <f t="shared" si="2"/>
        <v>2.609113</v>
      </c>
    </row>
    <row r="28" spans="1:9" ht="12.75">
      <c r="A28" s="7" t="s">
        <v>1</v>
      </c>
      <c r="B28" s="52"/>
      <c r="C28" s="1">
        <v>0.97</v>
      </c>
      <c r="D28" s="9">
        <f t="shared" si="0"/>
        <v>2.609113</v>
      </c>
      <c r="E28" s="10">
        <f t="shared" si="1"/>
        <v>3.5791129999999995</v>
      </c>
      <c r="F28">
        <v>2.489</v>
      </c>
      <c r="G28">
        <v>0.117</v>
      </c>
      <c r="H28">
        <v>0.003113</v>
      </c>
      <c r="I28">
        <f t="shared" si="2"/>
        <v>2.609113</v>
      </c>
    </row>
    <row r="29" spans="1:9" ht="12.75">
      <c r="A29" s="7" t="s">
        <v>0</v>
      </c>
      <c r="B29" s="52"/>
      <c r="C29" s="1">
        <v>0.97</v>
      </c>
      <c r="D29" s="9">
        <f t="shared" si="0"/>
        <v>2.609113</v>
      </c>
      <c r="E29" s="10">
        <f t="shared" si="1"/>
        <v>3.5791129999999995</v>
      </c>
      <c r="F29">
        <v>2.489</v>
      </c>
      <c r="G29">
        <v>0.117</v>
      </c>
      <c r="H29">
        <v>0.003113</v>
      </c>
      <c r="I29">
        <f t="shared" si="2"/>
        <v>2.609113</v>
      </c>
    </row>
    <row r="30" spans="1:9" ht="12.75">
      <c r="A30" s="7" t="s">
        <v>28</v>
      </c>
      <c r="B30" s="52"/>
      <c r="C30" s="1">
        <v>0.97</v>
      </c>
      <c r="D30" s="9">
        <f t="shared" si="0"/>
        <v>2.609113</v>
      </c>
      <c r="E30" s="10">
        <f t="shared" si="1"/>
        <v>3.5791129999999995</v>
      </c>
      <c r="F30">
        <v>2.489</v>
      </c>
      <c r="G30">
        <v>0.117</v>
      </c>
      <c r="H30">
        <v>0.003113</v>
      </c>
      <c r="I30">
        <f t="shared" si="2"/>
        <v>2.609113</v>
      </c>
    </row>
    <row r="31" spans="1:9" ht="12.75">
      <c r="A31" s="7" t="s">
        <v>23</v>
      </c>
      <c r="B31" s="8"/>
      <c r="C31" s="1">
        <v>0.97</v>
      </c>
      <c r="D31" s="9">
        <f t="shared" si="0"/>
        <v>2.609113</v>
      </c>
      <c r="E31" s="10">
        <f t="shared" si="1"/>
        <v>3.5791129999999995</v>
      </c>
      <c r="F31">
        <v>2.489</v>
      </c>
      <c r="G31">
        <v>0.117</v>
      </c>
      <c r="H31">
        <v>0.003113</v>
      </c>
      <c r="I31">
        <f t="shared" si="2"/>
        <v>2.609113</v>
      </c>
    </row>
    <row r="32" spans="1:9" ht="13.5" thickBot="1">
      <c r="A32" s="7" t="s">
        <v>24</v>
      </c>
      <c r="B32" s="8"/>
      <c r="C32" s="1">
        <v>0.97</v>
      </c>
      <c r="D32" s="9">
        <f t="shared" si="0"/>
        <v>2.609113</v>
      </c>
      <c r="E32" s="10">
        <f t="shared" si="1"/>
        <v>3.5791129999999995</v>
      </c>
      <c r="F32">
        <v>2.489</v>
      </c>
      <c r="G32">
        <v>0.117</v>
      </c>
      <c r="H32">
        <v>0.003113</v>
      </c>
      <c r="I32">
        <f t="shared" si="2"/>
        <v>2.609113</v>
      </c>
    </row>
    <row r="33" spans="1:5" s="42" customFormat="1" ht="13.5" thickBot="1">
      <c r="A33" s="43"/>
      <c r="B33" s="44"/>
      <c r="C33" s="45"/>
      <c r="D33" s="45"/>
      <c r="E33" s="44"/>
    </row>
    <row r="34" spans="1:9" ht="12.75">
      <c r="A34" s="7" t="s">
        <v>13</v>
      </c>
      <c r="B34" s="52"/>
      <c r="C34" s="14">
        <f>SUM(C35:C36)</f>
        <v>0.97</v>
      </c>
      <c r="D34" s="9">
        <f>SUM(D35:D36)</f>
        <v>1.2601129999999998</v>
      </c>
      <c r="E34" s="10">
        <f>SUM(E35:E36)</f>
        <v>2.230113</v>
      </c>
      <c r="F34">
        <v>1.14</v>
      </c>
      <c r="G34">
        <f>SUM(G35:G36)</f>
        <v>0.117</v>
      </c>
      <c r="H34">
        <f>SUM(H35:H36)</f>
        <v>0.003113</v>
      </c>
      <c r="I34">
        <f>SUM(I35:I36)</f>
        <v>1.2601129999999998</v>
      </c>
    </row>
    <row r="35" spans="1:9" ht="12.75">
      <c r="A35" s="7" t="s">
        <v>14</v>
      </c>
      <c r="B35" s="52"/>
      <c r="C35" s="14">
        <f>C7</f>
        <v>0.97</v>
      </c>
      <c r="D35" s="9">
        <f>I35</f>
        <v>0.12011300000000001</v>
      </c>
      <c r="E35" s="10">
        <f>C35+D35</f>
        <v>1.0901129999999999</v>
      </c>
      <c r="F35">
        <v>0</v>
      </c>
      <c r="G35">
        <v>0.117</v>
      </c>
      <c r="H35">
        <v>0.003113</v>
      </c>
      <c r="I35">
        <f>F35+G35+H35</f>
        <v>0.12011300000000001</v>
      </c>
    </row>
    <row r="36" spans="1:9" ht="12.75">
      <c r="A36" s="15" t="s">
        <v>15</v>
      </c>
      <c r="B36" s="53"/>
      <c r="C36" s="17">
        <v>0</v>
      </c>
      <c r="D36" s="18">
        <f>I36</f>
        <v>1.14</v>
      </c>
      <c r="E36" s="19">
        <f>C36+D36</f>
        <v>1.14</v>
      </c>
      <c r="F36">
        <v>1.14</v>
      </c>
      <c r="G36">
        <v>0</v>
      </c>
      <c r="H36">
        <v>0</v>
      </c>
      <c r="I36">
        <f>F36+G36+H36</f>
        <v>1.14</v>
      </c>
    </row>
    <row r="37" spans="1:9" ht="12.75">
      <c r="A37" s="7" t="s">
        <v>16</v>
      </c>
      <c r="B37" s="52"/>
      <c r="C37" s="14">
        <f>SUM(C38:C39)</f>
        <v>0.97</v>
      </c>
      <c r="D37" s="9">
        <f>SUM(D38:D39)</f>
        <v>0.951113</v>
      </c>
      <c r="E37" s="10">
        <f>SUM(E38:E39)</f>
        <v>1.9211129999999998</v>
      </c>
      <c r="F37">
        <v>0.831</v>
      </c>
      <c r="G37">
        <f>SUM(G38:G39)</f>
        <v>0.117</v>
      </c>
      <c r="H37">
        <f>SUM(H38:H39)</f>
        <v>0.003113</v>
      </c>
      <c r="I37">
        <f>SUM(I38:I39)</f>
        <v>0.951113</v>
      </c>
    </row>
    <row r="38" spans="1:9" ht="12.75">
      <c r="A38" s="7" t="s">
        <v>17</v>
      </c>
      <c r="B38" s="52"/>
      <c r="C38" s="14">
        <f>C9</f>
        <v>0.97</v>
      </c>
      <c r="D38" s="9">
        <f>I38</f>
        <v>0.12011300000000001</v>
      </c>
      <c r="E38" s="10">
        <f>C38+D38</f>
        <v>1.0901129999999999</v>
      </c>
      <c r="F38">
        <v>0</v>
      </c>
      <c r="G38">
        <v>0.117</v>
      </c>
      <c r="H38">
        <v>0.003113</v>
      </c>
      <c r="I38">
        <f>F38+G38+H38</f>
        <v>0.12011300000000001</v>
      </c>
    </row>
    <row r="39" spans="1:9" ht="12.75">
      <c r="A39" s="15" t="s">
        <v>18</v>
      </c>
      <c r="B39" s="53"/>
      <c r="C39" s="17">
        <v>0</v>
      </c>
      <c r="D39" s="18">
        <f>I39</f>
        <v>0.831</v>
      </c>
      <c r="E39" s="19">
        <f>C39+D39</f>
        <v>0.831</v>
      </c>
      <c r="F39">
        <v>0.831</v>
      </c>
      <c r="G39">
        <v>0</v>
      </c>
      <c r="H39">
        <v>0</v>
      </c>
      <c r="I39">
        <f>F39+G39+H39</f>
        <v>0.831</v>
      </c>
    </row>
    <row r="40" spans="1:9" ht="12.75">
      <c r="A40" s="49" t="s">
        <v>29</v>
      </c>
      <c r="B40" s="50"/>
      <c r="C40" s="20">
        <f>C11</f>
        <v>0.97</v>
      </c>
      <c r="D40" s="21">
        <f>I40</f>
        <v>0.12011300000000001</v>
      </c>
      <c r="E40" s="22">
        <f>C40+D40</f>
        <v>1.0901129999999999</v>
      </c>
      <c r="F40">
        <v>0</v>
      </c>
      <c r="G40">
        <v>0.117</v>
      </c>
      <c r="H40">
        <v>0.003113</v>
      </c>
      <c r="I40">
        <f>F40+G40+H40</f>
        <v>0.12011300000000001</v>
      </c>
    </row>
    <row r="41" spans="1:9" ht="13.5" thickBot="1">
      <c r="A41" s="23" t="s">
        <v>30</v>
      </c>
      <c r="B41" s="24"/>
      <c r="C41" s="25">
        <f>C7</f>
        <v>0.97</v>
      </c>
      <c r="D41" s="26">
        <f>I41</f>
        <v>0.12011300000000001</v>
      </c>
      <c r="E41" s="27">
        <f>C41+D41</f>
        <v>1.0901129999999999</v>
      </c>
      <c r="F41">
        <v>0</v>
      </c>
      <c r="G41">
        <v>0.117</v>
      </c>
      <c r="H41">
        <v>0.003113</v>
      </c>
      <c r="I41">
        <f>F41+G41+H41</f>
        <v>0.12011300000000001</v>
      </c>
    </row>
    <row r="42" spans="1:5" ht="13.5" customHeight="1" thickBot="1">
      <c r="A42" s="60" t="s">
        <v>20</v>
      </c>
      <c r="B42" s="61"/>
      <c r="C42" s="61"/>
      <c r="D42" s="61"/>
      <c r="E42" s="62"/>
    </row>
    <row r="43" spans="1:9" ht="12.75">
      <c r="A43" s="55" t="s">
        <v>21</v>
      </c>
      <c r="B43" s="29" t="s">
        <v>8</v>
      </c>
      <c r="C43" s="30">
        <v>0.44668</v>
      </c>
      <c r="D43" s="31">
        <f>I43</f>
        <v>0.998113</v>
      </c>
      <c r="E43" s="32">
        <f aca="true" t="shared" si="3" ref="E43:E50">C43+D43</f>
        <v>1.444793</v>
      </c>
      <c r="F43">
        <v>0.878</v>
      </c>
      <c r="G43">
        <v>0.117</v>
      </c>
      <c r="H43">
        <v>0.003113</v>
      </c>
      <c r="I43">
        <f>F43+G43+H43</f>
        <v>0.998113</v>
      </c>
    </row>
    <row r="44" spans="1:9" ht="12.75">
      <c r="A44" s="56"/>
      <c r="B44" s="8" t="s">
        <v>10</v>
      </c>
      <c r="C44" s="33">
        <f>C43</f>
        <v>0.44668</v>
      </c>
      <c r="D44" s="9">
        <f>I44</f>
        <v>1.116113</v>
      </c>
      <c r="E44" s="10">
        <f t="shared" si="3"/>
        <v>1.5627929999999999</v>
      </c>
      <c r="F44">
        <v>0.996</v>
      </c>
      <c r="G44">
        <v>0.117</v>
      </c>
      <c r="H44">
        <v>0.003113</v>
      </c>
      <c r="I44">
        <f>F44+G44+H44</f>
        <v>1.116113</v>
      </c>
    </row>
    <row r="45" spans="1:9" ht="12.75">
      <c r="A45" s="56"/>
      <c r="B45" s="8" t="s">
        <v>11</v>
      </c>
      <c r="C45" s="33">
        <f>C43</f>
        <v>0.44668</v>
      </c>
      <c r="D45" s="9">
        <f>I45</f>
        <v>0.898113</v>
      </c>
      <c r="E45" s="10">
        <f t="shared" si="3"/>
        <v>1.3447930000000001</v>
      </c>
      <c r="F45">
        <v>0.778</v>
      </c>
      <c r="G45">
        <v>0.117</v>
      </c>
      <c r="H45">
        <v>0.003113</v>
      </c>
      <c r="I45">
        <f>F45+G45+H45</f>
        <v>0.898113</v>
      </c>
    </row>
    <row r="46" spans="1:9" ht="12.75">
      <c r="A46" s="57"/>
      <c r="B46" s="16" t="s">
        <v>12</v>
      </c>
      <c r="C46" s="34">
        <f>C43</f>
        <v>0.44668</v>
      </c>
      <c r="D46" s="18">
        <f>I46</f>
        <v>0.850113</v>
      </c>
      <c r="E46" s="19">
        <f t="shared" si="3"/>
        <v>1.296793</v>
      </c>
      <c r="F46">
        <v>0.73</v>
      </c>
      <c r="G46">
        <v>0.117</v>
      </c>
      <c r="H46">
        <v>0.003113</v>
      </c>
      <c r="I46">
        <f>F46+G46+H46</f>
        <v>0.850113</v>
      </c>
    </row>
    <row r="47" spans="1:5" ht="12.75">
      <c r="A47" s="56" t="s">
        <v>22</v>
      </c>
      <c r="B47" s="8" t="s">
        <v>8</v>
      </c>
      <c r="C47" s="1">
        <v>166582.39</v>
      </c>
      <c r="D47" s="9">
        <v>314634</v>
      </c>
      <c r="E47" s="10">
        <f t="shared" si="3"/>
        <v>481216.39</v>
      </c>
    </row>
    <row r="48" spans="1:5" ht="12.75">
      <c r="A48" s="56"/>
      <c r="B48" s="8" t="s">
        <v>10</v>
      </c>
      <c r="C48" s="33">
        <f>C47</f>
        <v>166582.39</v>
      </c>
      <c r="D48" s="9">
        <v>394298</v>
      </c>
      <c r="E48" s="10">
        <f t="shared" si="3"/>
        <v>560880.39</v>
      </c>
    </row>
    <row r="49" spans="1:5" ht="12.75">
      <c r="A49" s="56"/>
      <c r="B49" s="8" t="s">
        <v>11</v>
      </c>
      <c r="C49" s="33">
        <f>C47</f>
        <v>166582.39</v>
      </c>
      <c r="D49" s="9">
        <v>660287</v>
      </c>
      <c r="E49" s="10">
        <f t="shared" si="3"/>
        <v>826869.39</v>
      </c>
    </row>
    <row r="50" spans="1:5" ht="13.5" thickBot="1">
      <c r="A50" s="58"/>
      <c r="B50" s="24" t="s">
        <v>12</v>
      </c>
      <c r="C50" s="35">
        <f>C47</f>
        <v>166582.39</v>
      </c>
      <c r="D50" s="26">
        <v>932343</v>
      </c>
      <c r="E50" s="27">
        <f t="shared" si="3"/>
        <v>1098925.3900000001</v>
      </c>
    </row>
  </sheetData>
  <sheetProtection/>
  <mergeCells count="11">
    <mergeCell ref="A1:E1"/>
    <mergeCell ref="A4:E4"/>
    <mergeCell ref="A42:E42"/>
    <mergeCell ref="B12:B16"/>
    <mergeCell ref="B19:B23"/>
    <mergeCell ref="B26:B30"/>
    <mergeCell ref="B34:B36"/>
    <mergeCell ref="B5:B9"/>
    <mergeCell ref="A43:A46"/>
    <mergeCell ref="A47:A50"/>
    <mergeCell ref="B37:B39"/>
  </mergeCells>
  <printOptions/>
  <pageMargins left="0.7874015748031497" right="2.716535433070866" top="0.984251968503937" bottom="0.984251968503937" header="0.5118110236220472" footer="0.5118110236220472"/>
  <pageSetup horizontalDpi="96" verticalDpi="96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2011-11-08T11:00:10Z</cp:lastPrinted>
  <dcterms:created xsi:type="dcterms:W3CDTF">2008-08-30T23:52:18Z</dcterms:created>
  <dcterms:modified xsi:type="dcterms:W3CDTF">2012-01-10T07:27:11Z</dcterms:modified>
  <cp:category/>
  <cp:version/>
  <cp:contentType/>
  <cp:contentStatus/>
</cp:coreProperties>
</file>