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Override PartName="/xl/embeddings/oleObject_4_13.bin" ContentType="application/vnd.openxmlformats-officedocument.oleObject"/>
  <Override PartName="/xl/embeddings/oleObject_4_14.bin" ContentType="application/vnd.openxmlformats-officedocument.oleObject"/>
  <Override PartName="/xl/embeddings/oleObject_4_15.bin" ContentType="application/vnd.openxmlformats-officedocument.oleObject"/>
  <Override PartName="/xl/embeddings/oleObject_4_16.bin" ContentType="application/vnd.openxmlformats-officedocument.oleObject"/>
  <Override PartName="/xl/embeddings/oleObject_4_17.bin" ContentType="application/vnd.openxmlformats-officedocument.oleObject"/>
  <Override PartName="/xl/embeddings/oleObject_4_18.bin" ContentType="application/vnd.openxmlformats-officedocument.oleObject"/>
  <Override PartName="/xl/embeddings/oleObject_4_19.bin" ContentType="application/vnd.openxmlformats-officedocument.oleObject"/>
  <Override PartName="/xl/embeddings/oleObject_4_20.bin" ContentType="application/vnd.openxmlformats-officedocument.oleObject"/>
  <Override PartName="/xl/embeddings/oleObject_4_21.bin" ContentType="application/vnd.openxmlformats-officedocument.oleObject"/>
  <Override PartName="/xl/embeddings/oleObject_4_22.bin" ContentType="application/vnd.openxmlformats-officedocument.oleObject"/>
  <Override PartName="/xl/embeddings/oleObject_4_23.bin" ContentType="application/vnd.openxmlformats-officedocument.oleObject"/>
  <Override PartName="/xl/embeddings/oleObject_4_24.bin" ContentType="application/vnd.openxmlformats-officedocument.oleObject"/>
  <Override PartName="/xl/embeddings/oleObject_4_25.bin" ContentType="application/vnd.openxmlformats-officedocument.oleObject"/>
  <Override PartName="/xl/embeddings/oleObject_4_26.bin" ContentType="application/vnd.openxmlformats-officedocument.oleObject"/>
  <Override PartName="/xl/embeddings/oleObject_4_27.bin" ContentType="application/vnd.openxmlformats-officedocument.oleObject"/>
  <Override PartName="/xl/embeddings/oleObject_4_28.bin" ContentType="application/vnd.openxmlformats-officedocument.oleObject"/>
  <Override PartName="/xl/embeddings/oleObject_4_29.bin" ContentType="application/vnd.openxmlformats-officedocument.oleObject"/>
  <Override PartName="/xl/embeddings/oleObject_4_30.bin" ContentType="application/vnd.openxmlformats-officedocument.oleObject"/>
  <Override PartName="/xl/embeddings/oleObject_4_31.bin" ContentType="application/vnd.openxmlformats-officedocument.oleObject"/>
  <Override PartName="/xl/embeddings/oleObject_4_32.bin" ContentType="application/vnd.openxmlformats-officedocument.oleObject"/>
  <Override PartName="/xl/embeddings/oleObject_4_33.bin" ContentType="application/vnd.openxmlformats-officedocument.oleObject"/>
  <Override PartName="/xl/embeddings/oleObject_4_34.bin" ContentType="application/vnd.openxmlformats-officedocument.oleObject"/>
  <Override PartName="/xl/embeddings/oleObject_4_35.bin" ContentType="application/vnd.openxmlformats-officedocument.oleObject"/>
  <Override PartName="/xl/embeddings/oleObject_4_36.bin" ContentType="application/vnd.openxmlformats-officedocument.oleObject"/>
  <Override PartName="/xl/embeddings/oleObject_4_37.bin" ContentType="application/vnd.openxmlformats-officedocument.oleObject"/>
  <Override PartName="/xl/embeddings/oleObject_4_38.bin" ContentType="application/vnd.openxmlformats-officedocument.oleObject"/>
  <Override PartName="/xl/embeddings/oleObject_4_39.bin" ContentType="application/vnd.openxmlformats-officedocument.oleObject"/>
  <Override PartName="/xl/embeddings/oleObject_4_40.bin" ContentType="application/vnd.openxmlformats-officedocument.oleObject"/>
  <Override PartName="/xl/embeddings/oleObject_4_41.bin" ContentType="application/vnd.openxmlformats-officedocument.oleObject"/>
  <Override PartName="/xl/embeddings/oleObject_4_42.bin" ContentType="application/vnd.openxmlformats-officedocument.oleObject"/>
  <Override PartName="/xl/embeddings/oleObject_4_43.bin" ContentType="application/vnd.openxmlformats-officedocument.oleObject"/>
  <Override PartName="/xl/embeddings/oleObject_4_44.bin" ContentType="application/vnd.openxmlformats-officedocument.oleObject"/>
  <Override PartName="/xl/embeddings/oleObject_4_45.bin" ContentType="application/vnd.openxmlformats-officedocument.oleObject"/>
  <Override PartName="/xl/embeddings/oleObject_4_46.bin" ContentType="application/vnd.openxmlformats-officedocument.oleObject"/>
  <Override PartName="/xl/embeddings/oleObject_4_47.bin" ContentType="application/vnd.openxmlformats-officedocument.oleObject"/>
  <Override PartName="/xl/embeddings/oleObject_4_48.bin" ContentType="application/vnd.openxmlformats-officedocument.oleObject"/>
  <Override PartName="/xl/embeddings/oleObject_4_49.bin" ContentType="application/vnd.openxmlformats-officedocument.oleObject"/>
  <Override PartName="/xl/embeddings/oleObject_4_50.bin" ContentType="application/vnd.openxmlformats-officedocument.oleObject"/>
  <Override PartName="/xl/embeddings/oleObject_4_51.bin" ContentType="application/vnd.openxmlformats-officedocument.oleObject"/>
  <Override PartName="/xl/embeddings/oleObject_4_52.bin" ContentType="application/vnd.openxmlformats-officedocument.oleObject"/>
  <Override PartName="/xl/embeddings/oleObject_4_53.bin" ContentType="application/vnd.openxmlformats-officedocument.oleObject"/>
  <Override PartName="/xl/embeddings/oleObject_4_54.bin" ContentType="application/vnd.openxmlformats-officedocument.oleObject"/>
  <Override PartName="/xl/embeddings/oleObject_4_5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0"/>
  </bookViews>
  <sheets>
    <sheet name="Цена НП АТС" sheetId="1" r:id="rId1"/>
    <sheet name="Бета" sheetId="2" r:id="rId2"/>
    <sheet name="Расчёт Бета" sheetId="3" r:id="rId3"/>
    <sheet name="Цена КБЭ" sheetId="4" r:id="rId4"/>
    <sheet name="Доля мощности" sheetId="5" r:id="rId5"/>
  </sheets>
  <externalReferences>
    <externalReference r:id="rId8"/>
  </externalReferences>
  <definedNames>
    <definedName name="_xlnm.Print_Titles" localSheetId="1">'Бета'!$1:$8</definedName>
    <definedName name="_xlnm.Print_Area" localSheetId="1">'Бета'!$A$1:$H$13</definedName>
  </definedNames>
  <calcPr fullCalcOnLoad="1"/>
</workbook>
</file>

<file path=xl/sharedStrings.xml><?xml version="1.0" encoding="utf-8"?>
<sst xmlns="http://schemas.openxmlformats.org/spreadsheetml/2006/main" count="934" uniqueCount="155">
  <si>
    <t>ОАО "КАББАЛКЭНЕРГО"</t>
  </si>
  <si>
    <t>2.1.</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</si>
  <si>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</si>
  <si>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</si>
  <si>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</si>
  <si>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</si>
  <si>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</si>
  <si>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</si>
  <si>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</si>
  <si>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</si>
  <si>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</si>
  <si>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</si>
  <si>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</si>
  <si>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</si>
  <si>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</si>
  <si>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</si>
  <si>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</si>
  <si>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</si>
  <si>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</si>
  <si>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</si>
  <si>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</si>
  <si>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</si>
  <si>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</si>
  <si>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</si>
  <si>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</si>
  <si>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</si>
  <si>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</si>
  <si>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</si>
  <si>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</si>
  <si>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</si>
  <si>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</si>
  <si>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</si>
  <si>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</si>
  <si>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</si>
  <si>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</si>
  <si>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</si>
  <si>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</si>
  <si>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</si>
  <si>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</si>
  <si>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</si>
  <si>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</si>
  <si>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</si>
  <si>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</si>
  <si>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</si>
  <si>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</si>
  <si>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</si>
  <si>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</si>
  <si>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</si>
  <si>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</si>
  <si>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</si>
  <si>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</si>
  <si>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</si>
  <si>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</si>
  <si>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</si>
  <si>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</si>
  <si>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</si>
  <si>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</si>
  <si>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</si>
  <si>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от 7001 часа и выше</t>
  </si>
  <si>
    <t>от 6501 до 7000 часов</t>
  </si>
  <si>
    <t>от 6001 до 6500 часов</t>
  </si>
  <si>
    <t>от 5501 до 6000 часов</t>
  </si>
  <si>
    <t>менее 5500 часов</t>
  </si>
  <si>
    <t>одноставочный тариф, дифференцированный по числу часов использования заявленной мощности</t>
  </si>
  <si>
    <t>от 7001 и выше</t>
  </si>
  <si>
    <t>Управляющий директор                                                                                                                  А.И. Докшукин</t>
  </si>
  <si>
    <t>Начальник ООРР                                                                                                                                 М.В. Шалов</t>
  </si>
  <si>
    <t>тарифы, дифференцированные по зонам суток</t>
  </si>
  <si>
    <t>ночная зона</t>
  </si>
  <si>
    <t>полупиковая зона</t>
  </si>
  <si>
    <t>пиковая зона</t>
  </si>
  <si>
    <t>Расчёт коэффициента Бета смотреть на листе "Расчёт Бета"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</si>
  <si>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</si>
  <si>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Единица измерения для всех показателей (за исключением коэффициента бетта) - млн.кВт.ч.</t>
  </si>
  <si>
    <t>№</t>
  </si>
  <si>
    <t>Наименование</t>
  </si>
  <si>
    <t>Обозначение по формуле</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</si>
  <si>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</si>
  <si>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1.1.</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</si>
  <si>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</si>
  <si>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1.2.</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</si>
  <si>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</si>
  <si>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1.3.</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</si>
  <si>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</si>
  <si>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1.4.</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</si>
  <si>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</si>
  <si>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</si>
  <si>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ОАО "РусГидро"</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</si>
  <si>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</si>
  <si>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3.1.</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</si>
  <si>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</si>
  <si>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3.2.</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</si>
  <si>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</si>
  <si>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</si>
  <si>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</si>
  <si>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t>5.1.</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</si>
  <si>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</si>
  <si>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5.2.</t>
  </si>
  <si>
    <t xml:space="preserve">      Объём электрической энергии (мощности), фактически поставленный населению m-тыми прочими покупателями ГП </t>
  </si>
  <si>
    <t>5.3.</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</si>
  <si>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</si>
  <si>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</si>
  <si>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1. ООО "Нальчикэнергосбыт"</t>
  </si>
  <si>
    <t>2. ОАО "Энергосбытовая компания" г.Прохладный</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</si>
  <si>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</si>
  <si>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</si>
  <si>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</si>
  <si>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</si>
  <si>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</si>
  <si>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</si>
  <si>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</si>
  <si>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</si>
  <si>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</si>
  <si>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А.И. Докшукин</t>
  </si>
  <si>
    <t>Начальник ООРР</t>
  </si>
  <si>
    <t>М.В. Шалов</t>
  </si>
  <si>
    <t>Декабрь 2010</t>
  </si>
  <si>
    <t>декабрь 2010</t>
  </si>
  <si>
    <t>КОЭФФИЦИЕНТ β, фактически сложившийся в декабре 2010г.</t>
  </si>
  <si>
    <t>декабрь</t>
  </si>
  <si>
    <t>декабрь  2010</t>
  </si>
  <si>
    <t>01.12.2010</t>
  </si>
  <si>
    <t>02.12.2010</t>
  </si>
  <si>
    <t>03.12.2010</t>
  </si>
  <si>
    <t>04.12.2010</t>
  </si>
  <si>
    <t>05.12.2010</t>
  </si>
  <si>
    <t>06.12.2010</t>
  </si>
  <si>
    <t>07.12.2010</t>
  </si>
  <si>
    <t>08.12.2010</t>
  </si>
  <si>
    <t>09.12.2010</t>
  </si>
  <si>
    <t>10.12.2010</t>
  </si>
  <si>
    <t>11.12.2010</t>
  </si>
  <si>
    <t>12.12.2010</t>
  </si>
  <si>
    <t>13.12.2010</t>
  </si>
  <si>
    <t>14.12.2010</t>
  </si>
  <si>
    <t>15.12.2010</t>
  </si>
  <si>
    <t>16.12.2010</t>
  </si>
  <si>
    <t>17.12.2010</t>
  </si>
  <si>
    <t>18.12.2010</t>
  </si>
  <si>
    <t>19.12.2010</t>
  </si>
  <si>
    <t>20.12.2010</t>
  </si>
  <si>
    <t>21.12.2010</t>
  </si>
  <si>
    <t>22.12.2010</t>
  </si>
  <si>
    <t>23.12.2010</t>
  </si>
  <si>
    <t>24.12.2010</t>
  </si>
  <si>
    <t>25.12.2010</t>
  </si>
  <si>
    <t>26.12.2010</t>
  </si>
  <si>
    <t>27.12.2010</t>
  </si>
  <si>
    <t>28.12.2010</t>
  </si>
  <si>
    <t>29.12.2010</t>
  </si>
  <si>
    <t>30.12.2010</t>
  </si>
  <si>
    <t>31.12.2010</t>
  </si>
  <si>
    <t>Цена на электроэнергию с учётом мощности для покупателей, осуществляющих расчёты на розничном рынке по одноставочному тарифу, рассчитанная с учетом годового числа часов использования заявленной мощности, соответствующего диапазону годового числа часов исп</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</si>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</sst>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40">
    <font>
      <sz val="10"/>
      <name val="Arial Cyr"/>
      <family val="0"/>
    </font>
    <font>
      <sz val="8"/>
      <name val="Arial Cyr"/>
      <family val="0"/>
    </font>
    <font>
      <b/>
      <sz val="16"/>
      <color indexed="48"/>
      <name val="Arial Cyr"/>
      <family val="0"/>
    </font>
    <font>
      <b/>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
      <i/>
      <sz val="10"/>
      <name val="Arial Cyr"/>
      <family val="0"/>
    </font>
    <font>
      <sz val="14"/>
      <name val="Helv"/>
      <family val="0"/>
    </font>
    <font>
      <b/>
      <sz val="15"/>
      <color indexed="9"/>
      <name val="Arial Cyr"/>
      <family val="0"/>
    </font>
    <font>
      <b/>
      <sz val="15"/>
      <color indexed="12"/>
      <name val="Arial Cyr"/>
      <family val="0"/>
    </font>
    <font>
      <b/>
      <sz val="15"/>
      <color indexed="13"/>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s>
  <cellStyleXfs count="169">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0" borderId="0">
      <alignment/>
      <protection/>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4"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6"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6" applyNumberFormat="0" applyFill="0" applyAlignment="0" applyProtection="0"/>
    <xf numFmtId="0" fontId="32" fillId="21" borderId="7" applyNumberFormat="0" applyAlignment="0" applyProtection="0"/>
    <xf numFmtId="0" fontId="21"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18"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17" fillId="0" borderId="6" applyNumberFormat="0" applyFill="0" applyAlignment="0" applyProtection="0"/>
    <xf numFmtId="0" fontId="18" fillId="3"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19" fillId="7" borderId="1" applyNumberFormat="0" applyAlignment="0" applyProtection="0"/>
    <xf numFmtId="0" fontId="20" fillId="20" borderId="2" applyNumberFormat="0" applyAlignment="0" applyProtection="0"/>
    <xf numFmtId="0" fontId="19" fillId="7" borderId="1" applyNumberFormat="0" applyAlignment="0" applyProtection="0"/>
    <xf numFmtId="0" fontId="20" fillId="20" borderId="2" applyNumberFormat="0" applyAlignment="0" applyProtection="0"/>
    <xf numFmtId="0" fontId="21" fillId="0" borderId="0" applyNumberFormat="0" applyFill="0" applyBorder="0" applyAlignment="0" applyProtection="0"/>
    <xf numFmtId="0" fontId="24" fillId="20" borderId="1" applyNumberFormat="0" applyAlignment="0" applyProtection="0"/>
    <xf numFmtId="0" fontId="0" fillId="23" borderId="8" applyNumberFormat="0" applyFont="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0" fillId="23" borderId="8" applyNumberFormat="0" applyFont="0" applyAlignment="0" applyProtection="0"/>
    <xf numFmtId="0" fontId="25"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2" fillId="17" borderId="0" applyNumberFormat="0" applyBorder="0" applyAlignment="0" applyProtection="0"/>
    <xf numFmtId="0" fontId="22" fillId="19" borderId="0" applyNumberFormat="0" applyBorder="0" applyAlignment="0" applyProtection="0"/>
    <xf numFmtId="0" fontId="23" fillId="4" borderId="0" applyNumberFormat="0" applyBorder="0" applyAlignment="0" applyProtection="0"/>
    <xf numFmtId="0" fontId="22" fillId="18"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8" borderId="0" applyNumberFormat="0" applyBorder="0" applyAlignment="0" applyProtection="0"/>
    <xf numFmtId="0" fontId="23" fillId="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8" borderId="0" applyNumberFormat="0" applyBorder="0" applyAlignment="0" applyProtection="0"/>
    <xf numFmtId="0" fontId="23" fillId="4" borderId="0" applyNumberFormat="0" applyBorder="0" applyAlignment="0" applyProtection="0"/>
    <xf numFmtId="0" fontId="26" fillId="0" borderId="4" applyNumberFormat="0" applyFill="0" applyAlignment="0" applyProtection="0"/>
    <xf numFmtId="0" fontId="22" fillId="14" borderId="0" applyNumberFormat="0" applyBorder="0" applyAlignment="0" applyProtection="0"/>
    <xf numFmtId="0" fontId="30" fillId="11"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22" fillId="1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22" fillId="14"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22"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3" borderId="0" applyNumberFormat="0" applyBorder="0" applyAlignment="0" applyProtection="0"/>
    <xf numFmtId="0" fontId="28" fillId="0" borderId="5" applyNumberFormat="0" applyFill="0" applyAlignment="0" applyProtection="0"/>
    <xf numFmtId="0" fontId="29" fillId="22"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8" fillId="0" borderId="5" applyNumberFormat="0" applyFill="0" applyAlignment="0" applyProtection="0"/>
    <xf numFmtId="0" fontId="29" fillId="22"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8" fillId="0" borderId="5" applyNumberFormat="0" applyFill="0" applyAlignment="0" applyProtection="0"/>
    <xf numFmtId="0" fontId="29" fillId="22" borderId="0" applyNumberFormat="0" applyBorder="0" applyAlignment="0" applyProtection="0"/>
    <xf numFmtId="0" fontId="31" fillId="0" borderId="9" applyNumberFormat="0" applyFill="0" applyAlignment="0" applyProtection="0"/>
    <xf numFmtId="0" fontId="32" fillId="21" borderId="7" applyNumberFormat="0" applyAlignment="0" applyProtection="0"/>
    <xf numFmtId="0" fontId="33" fillId="0" borderId="0" applyNumberFormat="0" applyFill="0" applyBorder="0" applyAlignment="0" applyProtection="0"/>
  </cellStyleXfs>
  <cellXfs count="269">
    <xf numFmtId="0" fontId="0" fillId="0" borderId="0" xfId="0" applyAlignment="1">
      <alignment/>
    </xf>
    <xf numFmtId="0" fontId="10" fillId="0" borderId="0" xfId="0" applyAlignment="1">
      <alignment/>
    </xf>
    <xf numFmtId="0" fontId="10" fillId="0" borderId="0" xfId="0" applyBorder="1" applyAlignment="1">
      <alignment/>
    </xf>
    <xf numFmtId="170" fontId="10"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0" fillId="0" borderId="12" xfId="0" applyBorder="1" applyAlignment="1">
      <alignment/>
    </xf>
    <xf numFmtId="0" fontId="3" fillId="0" borderId="13" xfId="0" applyFont="1" applyBorder="1" applyAlignment="1">
      <alignment/>
    </xf>
    <xf numFmtId="0" fontId="10" fillId="0" borderId="13" xfId="0" applyBorder="1" applyAlignment="1">
      <alignment/>
    </xf>
    <xf numFmtId="170" fontId="10" fillId="0" borderId="14" xfId="0" applyNumberFormat="1" applyBorder="1" applyAlignment="1">
      <alignment/>
    </xf>
    <xf numFmtId="170" fontId="10" fillId="0" borderId="15" xfId="0" applyNumberFormat="1" applyBorder="1" applyAlignment="1">
      <alignment/>
    </xf>
    <xf numFmtId="0" fontId="10" fillId="0" borderId="16" xfId="0" applyBorder="1" applyAlignment="1">
      <alignment/>
    </xf>
    <xf numFmtId="0" fontId="10" fillId="0" borderId="10" xfId="0" applyBorder="1" applyAlignment="1">
      <alignment/>
    </xf>
    <xf numFmtId="0" fontId="10" fillId="0" borderId="17" xfId="0" applyBorder="1" applyAlignment="1">
      <alignment/>
    </xf>
    <xf numFmtId="0" fontId="10" fillId="0" borderId="18" xfId="0" applyBorder="1" applyAlignment="1">
      <alignment/>
    </xf>
    <xf numFmtId="0" fontId="10" fillId="0" borderId="19" xfId="0" applyBorder="1" applyAlignment="1">
      <alignment/>
    </xf>
    <xf numFmtId="170" fontId="10" fillId="0" borderId="20" xfId="0" applyNumberFormat="1" applyBorder="1" applyAlignment="1">
      <alignment/>
    </xf>
    <xf numFmtId="170" fontId="10" fillId="0" borderId="21" xfId="0" applyNumberFormat="1" applyBorder="1" applyAlignment="1">
      <alignment/>
    </xf>
    <xf numFmtId="170" fontId="10" fillId="0" borderId="22" xfId="0" applyNumberFormat="1" applyBorder="1" applyAlignment="1">
      <alignment/>
    </xf>
    <xf numFmtId="170" fontId="10" fillId="0" borderId="23" xfId="0" applyNumberFormat="1" applyBorder="1" applyAlignment="1">
      <alignment/>
    </xf>
    <xf numFmtId="0" fontId="10" fillId="0" borderId="24" xfId="0" applyBorder="1" applyAlignment="1">
      <alignment/>
    </xf>
    <xf numFmtId="170" fontId="10" fillId="0" borderId="25" xfId="0" applyNumberFormat="1" applyBorder="1" applyAlignment="1">
      <alignment/>
    </xf>
    <xf numFmtId="170" fontId="10" fillId="0" borderId="26" xfId="0" applyNumberFormat="1" applyBorder="1" applyAlignment="1">
      <alignment/>
    </xf>
    <xf numFmtId="0" fontId="10" fillId="0" borderId="0" xfId="0" applyAlignment="1" applyProtection="1">
      <alignment/>
      <protection locked="0"/>
    </xf>
    <xf numFmtId="170" fontId="10" fillId="0" borderId="0" xfId="0" applyNumberFormat="1" applyAlignment="1" applyProtection="1">
      <alignment/>
      <protection locked="0"/>
    </xf>
    <xf numFmtId="0" fontId="10" fillId="0" borderId="0" xfId="0" applyAlignment="1" applyProtection="1">
      <alignment/>
      <protection locked="0"/>
    </xf>
    <xf numFmtId="0" fontId="10" fillId="0" borderId="0" xfId="0" applyAlignment="1" applyProtection="1">
      <alignment vertical="top" wrapText="1"/>
      <protection locked="0"/>
    </xf>
    <xf numFmtId="0" fontId="9" fillId="0" borderId="0" xfId="0" applyFont="1" applyAlignment="1" applyProtection="1">
      <alignment/>
      <protection locked="0"/>
    </xf>
    <xf numFmtId="49" fontId="9" fillId="0" borderId="27" xfId="54" applyNumberFormat="1" applyFont="1" applyBorder="1" applyAlignment="1">
      <alignment horizontal="left" vertical="center" wrapText="1"/>
      <protection/>
    </xf>
    <xf numFmtId="0" fontId="16" fillId="0" borderId="0" xfId="0" applyFont="1" applyFill="1" applyBorder="1" applyAlignment="1">
      <alignment/>
    </xf>
    <xf numFmtId="0" fontId="10" fillId="0" borderId="0" xfId="0" applyFill="1" applyBorder="1" applyAlignment="1">
      <alignment/>
    </xf>
    <xf numFmtId="169" fontId="10" fillId="0" borderId="28" xfId="0" applyNumberFormat="1" applyBorder="1" applyAlignment="1">
      <alignment/>
    </xf>
    <xf numFmtId="169" fontId="10" fillId="0" borderId="29" xfId="0" applyNumberFormat="1" applyBorder="1" applyAlignment="1">
      <alignment/>
    </xf>
    <xf numFmtId="169" fontId="10" fillId="0" borderId="30" xfId="0" applyNumberFormat="1" applyBorder="1" applyAlignment="1">
      <alignment/>
    </xf>
    <xf numFmtId="169" fontId="10" fillId="0" borderId="20" xfId="0" applyNumberForma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29" xfId="0" applyFont="1" applyBorder="1" applyAlignment="1">
      <alignment/>
    </xf>
    <xf numFmtId="0" fontId="10" fillId="0" borderId="33" xfId="0" applyBorder="1" applyAlignment="1">
      <alignment wrapText="1"/>
    </xf>
    <xf numFmtId="2" fontId="10" fillId="24" borderId="10" xfId="0" applyNumberFormat="1" applyFill="1" applyBorder="1" applyAlignment="1">
      <alignment horizontal="center"/>
    </xf>
    <xf numFmtId="0" fontId="10" fillId="24" borderId="34" xfId="0" applyFill="1" applyBorder="1" applyAlignment="1">
      <alignment horizontal="center"/>
    </xf>
    <xf numFmtId="0" fontId="10" fillId="0" borderId="35" xfId="0" applyBorder="1" applyAlignment="1">
      <alignment wrapText="1"/>
    </xf>
    <xf numFmtId="0" fontId="10" fillId="0" borderId="14" xfId="0" applyBorder="1" applyAlignment="1">
      <alignment wrapText="1"/>
    </xf>
    <xf numFmtId="0" fontId="10" fillId="0" borderId="36" xfId="0" applyBorder="1" applyAlignment="1">
      <alignment/>
    </xf>
    <xf numFmtId="0" fontId="8" fillId="0" borderId="0" xfId="0" applyFont="1" applyAlignment="1" applyProtection="1">
      <alignment/>
      <protection locked="0"/>
    </xf>
    <xf numFmtId="171" fontId="15" fillId="25" borderId="22" xfId="0" applyNumberFormat="1" applyFont="1" applyFill="1" applyBorder="1" applyAlignment="1">
      <alignment horizontal="center"/>
    </xf>
    <xf numFmtId="2" fontId="10" fillId="24" borderId="14" xfId="0" applyNumberFormat="1" applyFill="1" applyBorder="1" applyAlignment="1" applyProtection="1">
      <alignment horizontal="center"/>
      <protection locked="0"/>
    </xf>
    <xf numFmtId="0" fontId="10" fillId="0" borderId="0" xfId="0" applyAlignment="1">
      <alignment horizontal="center"/>
    </xf>
    <xf numFmtId="0" fontId="10" fillId="0" borderId="0" xfId="0" applyAlignment="1">
      <alignment/>
    </xf>
    <xf numFmtId="0" fontId="10" fillId="0" borderId="0" xfId="0" applyAlignment="1">
      <alignment horizontal="right"/>
    </xf>
    <xf numFmtId="169" fontId="5" fillId="24" borderId="10" xfId="0" applyNumberFormat="1" applyFont="1" applyFill="1" applyBorder="1" applyAlignment="1">
      <alignment horizontal="center" vertical="center"/>
    </xf>
    <xf numFmtId="0" fontId="6" fillId="0" borderId="0" xfId="0" applyFont="1" applyAlignment="1">
      <alignment horizontal="left"/>
    </xf>
    <xf numFmtId="0" fontId="7" fillId="0" borderId="0" xfId="0" applyFont="1" applyAlignment="1">
      <alignment/>
    </xf>
    <xf numFmtId="0" fontId="6" fillId="0" borderId="0" xfId="0" applyFont="1" applyAlignment="1">
      <alignment/>
    </xf>
    <xf numFmtId="0" fontId="7" fillId="0" borderId="0" xfId="0" applyFont="1" applyAlignment="1">
      <alignment horizontal="center"/>
    </xf>
    <xf numFmtId="0" fontId="10" fillId="0" borderId="0" xfId="0" applyAlignment="1">
      <alignment horizontal="left"/>
    </xf>
    <xf numFmtId="0" fontId="10" fillId="0" borderId="37" xfId="0" applyBorder="1" applyAlignment="1">
      <alignment/>
    </xf>
    <xf numFmtId="0" fontId="10" fillId="0" borderId="38" xfId="0" applyBorder="1" applyAlignment="1">
      <alignment/>
    </xf>
    <xf numFmtId="0" fontId="10" fillId="0" borderId="28" xfId="0" applyBorder="1" applyAlignment="1">
      <alignment/>
    </xf>
    <xf numFmtId="170" fontId="10" fillId="0" borderId="39" xfId="0" applyNumberFormat="1" applyBorder="1" applyAlignment="1">
      <alignment/>
    </xf>
    <xf numFmtId="170" fontId="10" fillId="0" borderId="29" xfId="0" applyNumberFormat="1" applyBorder="1" applyAlignment="1">
      <alignment/>
    </xf>
    <xf numFmtId="170" fontId="10" fillId="0" borderId="30" xfId="0" applyNumberFormat="1" applyBorder="1" applyAlignment="1">
      <alignment/>
    </xf>
    <xf numFmtId="0" fontId="10" fillId="0" borderId="40" xfId="0" applyBorder="1" applyAlignment="1">
      <alignment/>
    </xf>
    <xf numFmtId="170" fontId="10" fillId="0" borderId="34" xfId="0" applyNumberFormat="1" applyBorder="1" applyAlignment="1">
      <alignment/>
    </xf>
    <xf numFmtId="170" fontId="10" fillId="0" borderId="10" xfId="0" applyNumberFormat="1" applyBorder="1" applyAlignment="1">
      <alignment/>
    </xf>
    <xf numFmtId="170" fontId="10" fillId="0" borderId="11" xfId="0" applyNumberFormat="1" applyBorder="1" applyAlignment="1">
      <alignment/>
    </xf>
    <xf numFmtId="169" fontId="10" fillId="0" borderId="41" xfId="0" applyNumberFormat="1" applyBorder="1" applyAlignment="1">
      <alignment/>
    </xf>
    <xf numFmtId="169" fontId="10" fillId="0" borderId="42" xfId="0" applyNumberFormat="1" applyBorder="1" applyAlignment="1">
      <alignment/>
    </xf>
    <xf numFmtId="169" fontId="10" fillId="0" borderId="43" xfId="0" applyNumberFormat="1" applyBorder="1" applyAlignment="1">
      <alignment/>
    </xf>
    <xf numFmtId="0" fontId="10" fillId="0" borderId="44" xfId="0" applyBorder="1" applyAlignment="1">
      <alignment/>
    </xf>
    <xf numFmtId="0" fontId="10" fillId="0" borderId="45" xfId="0" applyBorder="1" applyAlignment="1">
      <alignment/>
    </xf>
    <xf numFmtId="170" fontId="10" fillId="0" borderId="46" xfId="0" applyNumberFormat="1" applyBorder="1" applyAlignment="1">
      <alignment/>
    </xf>
    <xf numFmtId="170" fontId="10" fillId="0" borderId="47" xfId="0" applyNumberFormat="1" applyBorder="1" applyAlignment="1">
      <alignment/>
    </xf>
    <xf numFmtId="170" fontId="10" fillId="0" borderId="48" xfId="0" applyNumberFormat="1" applyBorder="1" applyAlignment="1">
      <alignment/>
    </xf>
    <xf numFmtId="169" fontId="10" fillId="0" borderId="49" xfId="0" applyNumberFormat="1" applyBorder="1" applyAlignment="1">
      <alignment/>
    </xf>
    <xf numFmtId="169" fontId="10" fillId="0" borderId="25" xfId="0" applyNumberFormat="1" applyBorder="1" applyAlignment="1">
      <alignment/>
    </xf>
    <xf numFmtId="169" fontId="10" fillId="0" borderId="50" xfId="0" applyNumberFormat="1" applyBorder="1" applyAlignment="1">
      <alignment/>
    </xf>
    <xf numFmtId="0" fontId="10" fillId="0" borderId="51" xfId="0" applyBorder="1" applyAlignment="1">
      <alignment/>
    </xf>
    <xf numFmtId="0" fontId="10" fillId="0" borderId="52" xfId="0" applyBorder="1" applyAlignment="1">
      <alignment/>
    </xf>
    <xf numFmtId="0" fontId="10" fillId="0" borderId="53" xfId="0" applyBorder="1" applyAlignment="1">
      <alignment/>
    </xf>
    <xf numFmtId="0" fontId="10" fillId="0" borderId="54" xfId="0" applyBorder="1" applyAlignment="1">
      <alignment/>
    </xf>
    <xf numFmtId="0" fontId="10" fillId="0" borderId="55" xfId="0" applyBorder="1" applyAlignment="1">
      <alignment/>
    </xf>
    <xf numFmtId="169" fontId="10" fillId="0" borderId="31" xfId="0" applyNumberFormat="1" applyBorder="1" applyAlignment="1">
      <alignment/>
    </xf>
    <xf numFmtId="0" fontId="10" fillId="0" borderId="56" xfId="0" applyBorder="1" applyAlignment="1">
      <alignment/>
    </xf>
    <xf numFmtId="2" fontId="10" fillId="0" borderId="47" xfId="0" applyNumberFormat="1" applyBorder="1" applyAlignment="1">
      <alignment/>
    </xf>
    <xf numFmtId="2" fontId="10" fillId="0" borderId="48" xfId="0" applyNumberFormat="1" applyBorder="1" applyAlignment="1">
      <alignment/>
    </xf>
    <xf numFmtId="2" fontId="10" fillId="0" borderId="45" xfId="0" applyNumberFormat="1" applyBorder="1" applyAlignment="1">
      <alignment wrapText="1"/>
    </xf>
    <xf numFmtId="2" fontId="10" fillId="0" borderId="47" xfId="0" applyNumberFormat="1" applyBorder="1" applyAlignment="1">
      <alignment wrapText="1"/>
    </xf>
    <xf numFmtId="2" fontId="10" fillId="0" borderId="48" xfId="0" applyNumberFormat="1" applyBorder="1" applyAlignment="1">
      <alignment wrapText="1"/>
    </xf>
    <xf numFmtId="0" fontId="10" fillId="0" borderId="57" xfId="0" applyBorder="1" applyAlignment="1">
      <alignment/>
    </xf>
    <xf numFmtId="0" fontId="10" fillId="0" borderId="58" xfId="0" applyBorder="1" applyAlignment="1">
      <alignment/>
    </xf>
    <xf numFmtId="0" fontId="10" fillId="0" borderId="59" xfId="0" applyBorder="1" applyAlignment="1">
      <alignment/>
    </xf>
    <xf numFmtId="0" fontId="10" fillId="0" borderId="29" xfId="0" applyBorder="1" applyAlignment="1">
      <alignment/>
    </xf>
    <xf numFmtId="0" fontId="10" fillId="0" borderId="30" xfId="0" applyBorder="1" applyAlignment="1">
      <alignment/>
    </xf>
    <xf numFmtId="0" fontId="10" fillId="0" borderId="60" xfId="0" applyBorder="1" applyAlignment="1">
      <alignment/>
    </xf>
    <xf numFmtId="0" fontId="10" fillId="0" borderId="61" xfId="0" applyBorder="1" applyAlignment="1">
      <alignment/>
    </xf>
    <xf numFmtId="0" fontId="10" fillId="0" borderId="62" xfId="0" applyBorder="1" applyAlignment="1">
      <alignment/>
    </xf>
    <xf numFmtId="170" fontId="10" fillId="0" borderId="42" xfId="0" applyNumberFormat="1" applyBorder="1" applyAlignment="1">
      <alignment/>
    </xf>
    <xf numFmtId="170" fontId="10" fillId="0" borderId="61" xfId="0" applyNumberFormat="1" applyBorder="1" applyAlignment="1">
      <alignment/>
    </xf>
    <xf numFmtId="169" fontId="10" fillId="0" borderId="12" xfId="0" applyNumberFormat="1" applyBorder="1" applyAlignment="1">
      <alignment/>
    </xf>
    <xf numFmtId="169" fontId="10" fillId="0" borderId="10" xfId="0" applyNumberFormat="1" applyBorder="1" applyAlignment="1">
      <alignment/>
    </xf>
    <xf numFmtId="169" fontId="10" fillId="0" borderId="11" xfId="0" applyNumberFormat="1" applyBorder="1" applyAlignment="1">
      <alignment/>
    </xf>
    <xf numFmtId="0" fontId="10" fillId="0" borderId="46" xfId="0" applyBorder="1" applyAlignment="1">
      <alignment/>
    </xf>
    <xf numFmtId="0" fontId="10" fillId="0" borderId="47" xfId="0" applyBorder="1" applyAlignment="1">
      <alignment/>
    </xf>
    <xf numFmtId="170" fontId="10" fillId="0" borderId="36" xfId="0" applyNumberFormat="1" applyBorder="1" applyAlignment="1">
      <alignment/>
    </xf>
    <xf numFmtId="169" fontId="10" fillId="0" borderId="45" xfId="0" applyNumberFormat="1" applyBorder="1" applyAlignment="1">
      <alignment/>
    </xf>
    <xf numFmtId="169" fontId="10" fillId="0" borderId="47" xfId="0" applyNumberFormat="1" applyBorder="1" applyAlignment="1">
      <alignment/>
    </xf>
    <xf numFmtId="169" fontId="10" fillId="0" borderId="48" xfId="0" applyNumberFormat="1" applyBorder="1" applyAlignment="1">
      <alignment/>
    </xf>
    <xf numFmtId="0" fontId="10" fillId="0" borderId="58" xfId="0" applyBorder="1" applyAlignment="1">
      <alignment horizontal="right"/>
    </xf>
    <xf numFmtId="0" fontId="3" fillId="0" borderId="59" xfId="0" applyFont="1" applyFill="1" applyBorder="1" applyAlignment="1">
      <alignment wrapText="1"/>
    </xf>
    <xf numFmtId="0" fontId="10" fillId="0" borderId="59" xfId="0" applyFill="1" applyBorder="1" applyAlignment="1">
      <alignment/>
    </xf>
    <xf numFmtId="0" fontId="10" fillId="0" borderId="63" xfId="0" applyBorder="1" applyAlignment="1">
      <alignment/>
    </xf>
    <xf numFmtId="0" fontId="10" fillId="0" borderId="0" xfId="0" applyBorder="1" applyAlignment="1" applyProtection="1">
      <alignment/>
      <protection locked="0"/>
    </xf>
    <xf numFmtId="170" fontId="10" fillId="0" borderId="0" xfId="0" applyNumberFormat="1" applyBorder="1" applyAlignment="1">
      <alignment/>
    </xf>
    <xf numFmtId="169" fontId="10" fillId="0" borderId="0" xfId="0" applyNumberFormat="1" applyBorder="1" applyAlignment="1">
      <alignment/>
    </xf>
    <xf numFmtId="2" fontId="10" fillId="0" borderId="0" xfId="0" applyNumberFormat="1" applyAlignment="1">
      <alignment/>
    </xf>
    <xf numFmtId="0" fontId="24" fillId="20" borderId="1" xfId="75" applyAlignment="1">
      <alignment/>
    </xf>
    <xf numFmtId="0" fontId="36" fillId="0" borderId="0" xfId="0" applyFont="1" applyAlignment="1">
      <alignment/>
    </xf>
    <xf numFmtId="2" fontId="10" fillId="0" borderId="0" xfId="0" applyNumberFormat="1" applyAlignment="1">
      <alignment wrapText="1"/>
    </xf>
    <xf numFmtId="0" fontId="3" fillId="17" borderId="10" xfId="0" applyFont="1" applyFill="1" applyBorder="1" applyAlignment="1">
      <alignment horizontal="center" vertical="center" wrapText="1"/>
    </xf>
    <xf numFmtId="0" fontId="10" fillId="0" borderId="14" xfId="0" applyBorder="1" applyAlignment="1">
      <alignment horizontal="center"/>
    </xf>
    <xf numFmtId="170" fontId="37" fillId="17" borderId="10" xfId="0" applyNumberFormat="1" applyFont="1" applyFill="1" applyBorder="1" applyAlignment="1">
      <alignment horizontal="center" vertical="center"/>
    </xf>
    <xf numFmtId="170" fontId="38" fillId="22" borderId="10" xfId="0" applyNumberFormat="1" applyFont="1" applyFill="1" applyBorder="1" applyAlignment="1">
      <alignment horizontal="center" vertical="center"/>
    </xf>
    <xf numFmtId="0" fontId="10" fillId="0" borderId="10" xfId="0" applyBorder="1" applyAlignment="1">
      <alignment/>
    </xf>
    <xf numFmtId="0" fontId="10" fillId="0" borderId="64" xfId="0" applyBorder="1" applyAlignment="1">
      <alignment horizontal="left" vertical="center" wrapText="1" indent="1"/>
    </xf>
    <xf numFmtId="0" fontId="10" fillId="0" borderId="10" xfId="0" applyBorder="1" applyAlignment="1">
      <alignment horizontal="left" indent="1"/>
    </xf>
    <xf numFmtId="170" fontId="39" fillId="8" borderId="10" xfId="0" applyNumberFormat="1" applyFont="1" applyFill="1" applyBorder="1" applyAlignment="1">
      <alignment horizontal="left" vertical="center" indent="1"/>
    </xf>
    <xf numFmtId="0" fontId="10" fillId="17" borderId="10" xfId="0" applyFill="1" applyBorder="1" applyAlignment="1">
      <alignment horizontal="center" vertical="center" wrapText="1"/>
    </xf>
    <xf numFmtId="0" fontId="10" fillId="24" borderId="10" xfId="0" applyFill="1" applyBorder="1" applyAlignment="1">
      <alignment/>
    </xf>
    <xf numFmtId="0" fontId="10" fillId="26" borderId="0" xfId="0" applyFill="1" applyAlignment="1">
      <alignment/>
    </xf>
    <xf numFmtId="168" fontId="10" fillId="26" borderId="0" xfId="0" applyNumberFormat="1" applyFill="1" applyAlignment="1">
      <alignment/>
    </xf>
    <xf numFmtId="170" fontId="10" fillId="26" borderId="0" xfId="0" applyNumberFormat="1" applyFill="1" applyAlignment="1">
      <alignment/>
    </xf>
    <xf numFmtId="181" fontId="10" fillId="0" borderId="0" xfId="0" applyNumberFormat="1" applyAlignment="1">
      <alignment/>
    </xf>
    <xf numFmtId="0" fontId="10" fillId="26" borderId="0" xfId="0" applyFill="1" applyAlignment="1">
      <alignment horizontal="left" indent="1"/>
    </xf>
    <xf numFmtId="0" fontId="10" fillId="0" borderId="0" xfId="0" applyAlignment="1">
      <alignment horizontal="left" indent="1"/>
    </xf>
    <xf numFmtId="173" fontId="10" fillId="26" borderId="0" xfId="0" applyNumberFormat="1" applyFill="1" applyAlignment="1">
      <alignment/>
    </xf>
    <xf numFmtId="0" fontId="10" fillId="0" borderId="34" xfId="0" applyBorder="1" applyAlignment="1">
      <alignment/>
    </xf>
    <xf numFmtId="0" fontId="4" fillId="24" borderId="64" xfId="0" applyFont="1" applyFill="1" applyBorder="1" applyAlignment="1">
      <alignment horizontal="right" vertical="center" wrapText="1"/>
    </xf>
    <xf numFmtId="0" fontId="4" fillId="24" borderId="65" xfId="0" applyFont="1" applyFill="1" applyBorder="1" applyAlignment="1">
      <alignment horizontal="right" vertical="center" wrapText="1"/>
    </xf>
    <xf numFmtId="0" fontId="4" fillId="24" borderId="34" xfId="0" applyFont="1" applyFill="1" applyBorder="1" applyAlignment="1">
      <alignment horizontal="right" vertical="center" wrapText="1"/>
    </xf>
    <xf numFmtId="0" fontId="2" fillId="0" borderId="0" xfId="0" applyFont="1" applyAlignment="1">
      <alignment horizontal="center"/>
    </xf>
    <xf numFmtId="0" fontId="3" fillId="0" borderId="0" xfId="0" applyFont="1" applyAlignment="1">
      <alignment horizontal="justify" wrapText="1"/>
    </xf>
    <xf numFmtId="0" fontId="10" fillId="0" borderId="10" xfId="0" applyBorder="1" applyAlignment="1">
      <alignment horizontal="center"/>
    </xf>
    <xf numFmtId="0" fontId="10" fillId="0" borderId="14" xfId="0" applyBorder="1" applyAlignment="1">
      <alignment horizontal="center" wrapText="1"/>
    </xf>
    <xf numFmtId="0" fontId="10" fillId="0" borderId="42" xfId="0" applyBorder="1" applyAlignment="1">
      <alignment horizontal="center" wrapText="1"/>
    </xf>
    <xf numFmtId="49" fontId="8" fillId="0" borderId="14" xfId="0" applyNumberFormat="1" applyFont="1" applyBorder="1" applyAlignment="1">
      <alignment horizontal="center" vertical="center"/>
    </xf>
    <xf numFmtId="49" fontId="8" fillId="0" borderId="42" xfId="0" applyNumberFormat="1" applyFont="1" applyBorder="1" applyAlignment="1">
      <alignment horizontal="center" vertical="center"/>
    </xf>
    <xf numFmtId="0" fontId="3" fillId="0" borderId="64" xfId="0" applyFont="1" applyBorder="1" applyAlignment="1">
      <alignment horizontal="left" vertical="center" wrapText="1"/>
    </xf>
    <xf numFmtId="0" fontId="10" fillId="0" borderId="65" xfId="0" applyBorder="1" applyAlignment="1">
      <alignment/>
    </xf>
    <xf numFmtId="0" fontId="10" fillId="22" borderId="10" xfId="0" applyFill="1" applyBorder="1" applyAlignment="1">
      <alignment horizontal="center" vertical="center" wrapText="1"/>
    </xf>
    <xf numFmtId="0" fontId="10" fillId="0" borderId="64" xfId="0" applyBorder="1" applyAlignment="1">
      <alignment horizontal="justify" vertical="center" wrapText="1"/>
    </xf>
    <xf numFmtId="0" fontId="10" fillId="0" borderId="65" xfId="0" applyBorder="1" applyAlignment="1">
      <alignment horizontal="justify" vertical="center" wrapText="1"/>
    </xf>
    <xf numFmtId="0" fontId="10" fillId="0" borderId="34" xfId="0" applyBorder="1" applyAlignment="1">
      <alignment horizontal="justify" vertical="center" wrapText="1"/>
    </xf>
    <xf numFmtId="0" fontId="3" fillId="0" borderId="65" xfId="0" applyFont="1" applyBorder="1" applyAlignment="1">
      <alignment horizontal="left" vertical="center" wrapText="1"/>
    </xf>
    <xf numFmtId="0" fontId="3" fillId="0" borderId="34" xfId="0" applyFont="1" applyBorder="1" applyAlignment="1">
      <alignment horizontal="left" vertical="center" wrapText="1"/>
    </xf>
    <xf numFmtId="0" fontId="10" fillId="8" borderId="66" xfId="0" applyFill="1" applyBorder="1" applyAlignment="1">
      <alignment horizontal="left" vertical="center" wrapText="1" indent="1"/>
    </xf>
    <xf numFmtId="0" fontId="10" fillId="8" borderId="13" xfId="0" applyFill="1" applyBorder="1" applyAlignment="1">
      <alignment horizontal="left" vertical="center" wrapText="1" indent="1"/>
    </xf>
    <xf numFmtId="0" fontId="10" fillId="8" borderId="67" xfId="0" applyFill="1" applyBorder="1" applyAlignment="1">
      <alignment horizontal="left" vertical="center" wrapText="1" indent="1"/>
    </xf>
    <xf numFmtId="0" fontId="10" fillId="8" borderId="61" xfId="0" applyFill="1" applyBorder="1" applyAlignment="1">
      <alignment horizontal="left" vertical="center" wrapText="1" indent="1"/>
    </xf>
    <xf numFmtId="0" fontId="10" fillId="8" borderId="68" xfId="0" applyFill="1" applyBorder="1" applyAlignment="1">
      <alignment horizontal="left" vertical="center" wrapText="1" indent="1"/>
    </xf>
    <xf numFmtId="0" fontId="10" fillId="8" borderId="62" xfId="0" applyFill="1" applyBorder="1" applyAlignment="1">
      <alignment horizontal="left" vertical="center" wrapText="1" indent="1"/>
    </xf>
    <xf numFmtId="0" fontId="3" fillId="0" borderId="64"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34" xfId="0" applyFont="1" applyBorder="1" applyAlignment="1">
      <alignment horizontal="justify" vertical="center" wrapText="1"/>
    </xf>
    <xf numFmtId="0" fontId="10" fillId="22" borderId="64" xfId="0" applyFill="1" applyBorder="1" applyAlignment="1">
      <alignment horizontal="center" vertical="center" wrapText="1"/>
    </xf>
    <xf numFmtId="0" fontId="10" fillId="22" borderId="34" xfId="0" applyFill="1" applyBorder="1" applyAlignment="1">
      <alignment horizontal="center" vertical="center" wrapText="1"/>
    </xf>
    <xf numFmtId="0" fontId="4" fillId="24" borderId="10" xfId="0" applyFont="1" applyFill="1" applyBorder="1" applyAlignment="1">
      <alignment horizontal="right" vertical="center" wrapText="1"/>
    </xf>
    <xf numFmtId="0" fontId="3" fillId="0" borderId="64" xfId="0" applyFont="1" applyBorder="1" applyAlignment="1">
      <alignment vertical="center" wrapText="1"/>
    </xf>
    <xf numFmtId="0" fontId="10" fillId="0" borderId="65" xfId="0" applyBorder="1" applyAlignment="1">
      <alignment vertical="center" wrapText="1"/>
    </xf>
    <xf numFmtId="0" fontId="10" fillId="0" borderId="34" xfId="0" applyBorder="1" applyAlignment="1">
      <alignment vertical="center" wrapText="1"/>
    </xf>
    <xf numFmtId="0" fontId="10" fillId="0" borderId="64" xfId="0" applyBorder="1" applyAlignment="1">
      <alignment vertical="center" wrapText="1"/>
    </xf>
    <xf numFmtId="0" fontId="3" fillId="0" borderId="69"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11" fillId="0" borderId="0" xfId="0" applyFont="1" applyAlignment="1" applyProtection="1">
      <alignment horizontal="center"/>
      <protection locked="0"/>
    </xf>
    <xf numFmtId="49" fontId="3" fillId="0" borderId="70"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49" fontId="3" fillId="0" borderId="44" xfId="0" applyNumberFormat="1" applyFont="1" applyBorder="1" applyAlignment="1" applyProtection="1">
      <alignment horizontal="center"/>
      <protection locked="0"/>
    </xf>
    <xf numFmtId="0" fontId="3" fillId="8" borderId="18" xfId="0" applyFont="1" applyFill="1" applyBorder="1" applyAlignment="1">
      <alignment horizontal="center" wrapText="1"/>
    </xf>
    <xf numFmtId="0" fontId="3" fillId="8" borderId="71" xfId="0" applyFont="1" applyFill="1" applyBorder="1" applyAlignment="1">
      <alignment horizontal="center" wrapText="1"/>
    </xf>
    <xf numFmtId="0" fontId="3" fillId="0" borderId="72" xfId="0" applyFont="1" applyBorder="1" applyAlignment="1">
      <alignment horizontal="center"/>
    </xf>
    <xf numFmtId="0" fontId="3" fillId="0" borderId="73" xfId="0" applyFont="1" applyBorder="1" applyAlignment="1">
      <alignment horizontal="center"/>
    </xf>
    <xf numFmtId="0" fontId="3" fillId="0" borderId="37" xfId="0" applyFont="1" applyBorder="1" applyAlignment="1">
      <alignment horizontal="center" wrapText="1"/>
    </xf>
    <xf numFmtId="0" fontId="3" fillId="0" borderId="74" xfId="0" applyFont="1" applyBorder="1" applyAlignment="1">
      <alignment horizontal="center" wrapText="1"/>
    </xf>
    <xf numFmtId="0" fontId="3" fillId="0" borderId="68" xfId="0" applyFont="1" applyBorder="1" applyAlignment="1">
      <alignment horizontal="center" wrapText="1"/>
    </xf>
    <xf numFmtId="0" fontId="3" fillId="0" borderId="62" xfId="0" applyFont="1" applyBorder="1" applyAlignment="1">
      <alignment horizontal="center" wrapText="1"/>
    </xf>
    <xf numFmtId="0" fontId="3" fillId="0" borderId="75" xfId="0" applyFont="1" applyBorder="1" applyAlignment="1">
      <alignment horizontal="center" vertical="center" wrapText="1"/>
    </xf>
    <xf numFmtId="0" fontId="3" fillId="0" borderId="42" xfId="0" applyFont="1" applyBorder="1" applyAlignment="1">
      <alignment horizontal="center" vertical="center" wrapText="1"/>
    </xf>
    <xf numFmtId="170" fontId="3" fillId="0" borderId="53" xfId="0" applyNumberFormat="1" applyFont="1" applyBorder="1" applyAlignment="1">
      <alignment horizontal="center"/>
    </xf>
    <xf numFmtId="170" fontId="3" fillId="0" borderId="76" xfId="0" applyNumberFormat="1" applyFont="1" applyBorder="1" applyAlignment="1">
      <alignment horizontal="center"/>
    </xf>
    <xf numFmtId="170" fontId="3" fillId="0" borderId="54" xfId="0" applyNumberFormat="1" applyFont="1" applyBorder="1" applyAlignment="1">
      <alignment horizontal="center"/>
    </xf>
    <xf numFmtId="170" fontId="3" fillId="0" borderId="32" xfId="0" applyNumberFormat="1" applyFont="1" applyBorder="1" applyAlignment="1">
      <alignment horizontal="center" vertical="center" wrapText="1"/>
    </xf>
    <xf numFmtId="170" fontId="3" fillId="0" borderId="76" xfId="0" applyNumberFormat="1" applyFont="1" applyBorder="1" applyAlignment="1">
      <alignment horizontal="center" vertical="center" wrapText="1"/>
    </xf>
    <xf numFmtId="170" fontId="3" fillId="0" borderId="54" xfId="0" applyNumberFormat="1" applyFont="1" applyBorder="1" applyAlignment="1">
      <alignment horizontal="center" vertical="center" wrapText="1"/>
    </xf>
    <xf numFmtId="0" fontId="10" fillId="0" borderId="76" xfId="0" applyBorder="1" applyAlignment="1">
      <alignment/>
    </xf>
    <xf numFmtId="0" fontId="8" fillId="0" borderId="0" xfId="0" applyFont="1" applyAlignment="1" applyProtection="1">
      <alignment horizontal="left" wrapText="1"/>
      <protection locked="0"/>
    </xf>
    <xf numFmtId="0" fontId="3" fillId="8" borderId="37" xfId="0" applyFont="1" applyFill="1" applyBorder="1" applyAlignment="1">
      <alignment horizontal="center" wrapText="1"/>
    </xf>
    <xf numFmtId="0" fontId="3" fillId="8" borderId="38" xfId="0" applyFont="1" applyFill="1" applyBorder="1" applyAlignment="1">
      <alignment horizontal="center" wrapText="1"/>
    </xf>
    <xf numFmtId="0" fontId="3" fillId="8" borderId="0" xfId="0" applyFont="1" applyFill="1" applyBorder="1" applyAlignment="1">
      <alignment horizontal="center" wrapText="1"/>
    </xf>
    <xf numFmtId="0" fontId="3" fillId="8" borderId="40" xfId="0" applyFont="1" applyFill="1" applyBorder="1" applyAlignment="1">
      <alignment horizontal="center" wrapText="1"/>
    </xf>
    <xf numFmtId="0" fontId="35" fillId="0" borderId="18" xfId="0" applyFont="1" applyBorder="1" applyAlignment="1">
      <alignment horizontal="left"/>
    </xf>
    <xf numFmtId="0" fontId="35" fillId="0" borderId="37" xfId="0" applyFont="1" applyBorder="1" applyAlignment="1">
      <alignment horizontal="left"/>
    </xf>
    <xf numFmtId="0" fontId="35" fillId="0" borderId="71" xfId="0" applyFont="1" applyBorder="1" applyAlignment="1">
      <alignment horizontal="left"/>
    </xf>
    <xf numFmtId="0" fontId="10" fillId="0" borderId="18" xfId="0" applyBorder="1" applyAlignment="1">
      <alignment/>
    </xf>
    <xf numFmtId="0" fontId="10" fillId="0" borderId="71" xfId="0" applyBorder="1" applyAlignment="1">
      <alignment/>
    </xf>
    <xf numFmtId="0" fontId="10" fillId="0" borderId="0" xfId="0" applyBorder="1" applyAlignment="1">
      <alignment/>
    </xf>
    <xf numFmtId="0" fontId="8" fillId="0" borderId="0" xfId="0" applyFont="1" applyAlignment="1">
      <alignment horizontal="center"/>
    </xf>
    <xf numFmtId="2" fontId="8" fillId="7" borderId="10" xfId="55" applyNumberFormat="1" applyFont="1" applyFill="1" applyBorder="1" applyAlignment="1">
      <alignment horizontal="center" vertical="center" wrapText="1"/>
      <protection/>
    </xf>
    <xf numFmtId="2" fontId="0" fillId="0" borderId="10" xfId="55" applyNumberFormat="1" applyBorder="1" applyAlignment="1">
      <alignment horizontal="center" vertical="center" wrapText="1"/>
      <protection/>
    </xf>
    <xf numFmtId="2" fontId="0" fillId="0" borderId="0" xfId="55" applyNumberFormat="1">
      <alignment/>
      <protection/>
    </xf>
    <xf numFmtId="0" fontId="0" fillId="0" borderId="0" xfId="55">
      <alignment/>
      <protection/>
    </xf>
    <xf numFmtId="2" fontId="9" fillId="0" borderId="64" xfId="55" applyNumberFormat="1" applyFont="1" applyBorder="1" applyAlignment="1">
      <alignment vertical="top" wrapText="1"/>
      <protection/>
    </xf>
    <xf numFmtId="2" fontId="9" fillId="0" borderId="65" xfId="55" applyNumberFormat="1" applyFont="1" applyBorder="1" applyAlignment="1">
      <alignment vertical="top" wrapText="1"/>
      <protection/>
    </xf>
    <xf numFmtId="2" fontId="9" fillId="0" borderId="34" xfId="55" applyNumberFormat="1" applyFont="1" applyBorder="1" applyAlignment="1">
      <alignment vertical="top" wrapText="1"/>
      <protection/>
    </xf>
    <xf numFmtId="2" fontId="9" fillId="0" borderId="64" xfId="55" applyNumberFormat="1" applyFont="1" applyBorder="1" applyAlignment="1">
      <alignment horizontal="center" vertical="center"/>
      <protection/>
    </xf>
    <xf numFmtId="2" fontId="9" fillId="0" borderId="34" xfId="55" applyNumberFormat="1" applyFont="1" applyBorder="1" applyAlignment="1">
      <alignment horizontal="center" vertical="center"/>
      <protection/>
    </xf>
    <xf numFmtId="2" fontId="0" fillId="0" borderId="0" xfId="55" applyNumberFormat="1" applyFill="1">
      <alignment/>
      <protection/>
    </xf>
    <xf numFmtId="2" fontId="0" fillId="0" borderId="64" xfId="55" applyNumberFormat="1" applyBorder="1" applyAlignment="1">
      <alignment vertical="top" wrapText="1"/>
      <protection/>
    </xf>
    <xf numFmtId="2" fontId="0" fillId="0" borderId="65" xfId="55" applyNumberFormat="1" applyBorder="1" applyAlignment="1">
      <alignment vertical="top" wrapText="1"/>
      <protection/>
    </xf>
    <xf numFmtId="2" fontId="0" fillId="0" borderId="34" xfId="55" applyNumberFormat="1" applyBorder="1" applyAlignment="1">
      <alignment vertical="top" wrapText="1"/>
      <protection/>
    </xf>
    <xf numFmtId="2" fontId="0" fillId="0" borderId="64" xfId="55" applyNumberFormat="1" applyBorder="1" applyAlignment="1">
      <alignment horizontal="center" vertical="center"/>
      <protection/>
    </xf>
    <xf numFmtId="2" fontId="0" fillId="0" borderId="34" xfId="55" applyNumberFormat="1" applyBorder="1" applyAlignment="1">
      <alignment horizontal="center" vertical="center"/>
      <protection/>
    </xf>
    <xf numFmtId="2" fontId="0" fillId="0" borderId="64" xfId="55" applyNumberFormat="1" applyBorder="1" applyAlignment="1">
      <alignment horizontal="right" vertical="top" wrapText="1"/>
      <protection/>
    </xf>
    <xf numFmtId="2" fontId="0" fillId="0" borderId="65" xfId="55" applyNumberFormat="1" applyBorder="1" applyAlignment="1">
      <alignment horizontal="right" vertical="top" wrapText="1"/>
      <protection/>
    </xf>
    <xf numFmtId="2" fontId="0" fillId="0" borderId="34" xfId="55" applyNumberFormat="1" applyBorder="1" applyAlignment="1">
      <alignment horizontal="right" vertical="top" wrapText="1"/>
      <protection/>
    </xf>
    <xf numFmtId="2" fontId="0" fillId="0" borderId="64" xfId="55" applyNumberFormat="1" applyFill="1" applyBorder="1" applyAlignment="1">
      <alignment vertical="top" wrapText="1"/>
      <protection/>
    </xf>
    <xf numFmtId="2" fontId="0" fillId="0" borderId="65" xfId="55" applyNumberFormat="1" applyFill="1" applyBorder="1" applyAlignment="1">
      <alignment vertical="top" wrapText="1"/>
      <protection/>
    </xf>
    <xf numFmtId="2" fontId="0" fillId="0" borderId="34" xfId="55" applyNumberFormat="1" applyFill="1" applyBorder="1" applyAlignment="1">
      <alignment vertical="top" wrapText="1"/>
      <protection/>
    </xf>
    <xf numFmtId="0" fontId="0" fillId="0" borderId="34" xfId="55" applyBorder="1">
      <alignment/>
      <protection/>
    </xf>
    <xf numFmtId="2" fontId="0" fillId="0" borderId="64" xfId="55" applyNumberFormat="1" applyFill="1" applyBorder="1" applyAlignment="1">
      <alignment horizontal="right" vertical="top" wrapText="1"/>
      <protection/>
    </xf>
    <xf numFmtId="2" fontId="0" fillId="0" borderId="65" xfId="55" applyNumberFormat="1" applyFill="1" applyBorder="1" applyAlignment="1">
      <alignment horizontal="right" vertical="top" wrapText="1"/>
      <protection/>
    </xf>
    <xf numFmtId="2" fontId="0" fillId="0" borderId="34" xfId="55" applyNumberFormat="1" applyFill="1" applyBorder="1" applyAlignment="1">
      <alignment horizontal="right" vertical="top" wrapText="1"/>
      <protection/>
    </xf>
    <xf numFmtId="0" fontId="8" fillId="7" borderId="64" xfId="55" applyNumberFormat="1" applyFont="1" applyFill="1" applyBorder="1" applyAlignment="1">
      <alignment horizontal="center" vertical="center" wrapText="1"/>
      <protection/>
    </xf>
    <xf numFmtId="0" fontId="0" fillId="7" borderId="65" xfId="55" applyNumberFormat="1" applyFill="1" applyBorder="1" applyAlignment="1">
      <alignment horizontal="center" vertical="center" wrapText="1"/>
      <protection/>
    </xf>
    <xf numFmtId="0" fontId="0" fillId="7" borderId="34" xfId="55" applyNumberFormat="1" applyFill="1" applyBorder="1" applyAlignment="1">
      <alignment horizontal="center" vertical="center" wrapText="1"/>
      <protection/>
    </xf>
    <xf numFmtId="2" fontId="0" fillId="0" borderId="10" xfId="55" applyNumberFormat="1" applyBorder="1" applyAlignment="1">
      <alignment vertical="top" wrapText="1"/>
      <protection/>
    </xf>
    <xf numFmtId="171" fontId="0" fillId="0" borderId="10" xfId="55" applyNumberFormat="1" applyBorder="1" applyAlignment="1">
      <alignment horizontal="center" vertical="center"/>
      <protection/>
    </xf>
    <xf numFmtId="0" fontId="0" fillId="0" borderId="65" xfId="55" applyBorder="1" applyAlignment="1">
      <alignment/>
      <protection/>
    </xf>
    <xf numFmtId="0" fontId="0" fillId="0" borderId="34" xfId="55" applyBorder="1" applyAlignment="1">
      <alignment/>
      <protection/>
    </xf>
    <xf numFmtId="2" fontId="0" fillId="0" borderId="13" xfId="55" applyNumberFormat="1" applyBorder="1" applyAlignment="1">
      <alignment horizontal="center" vertical="top" wrapText="1"/>
      <protection/>
    </xf>
    <xf numFmtId="2" fontId="0" fillId="0" borderId="0" xfId="55" applyNumberFormat="1" applyBorder="1" applyAlignment="1">
      <alignment horizontal="center" vertical="top" wrapText="1"/>
      <protection/>
    </xf>
    <xf numFmtId="2" fontId="0" fillId="0" borderId="68" xfId="55" applyNumberFormat="1" applyBorder="1" applyAlignment="1">
      <alignment horizontal="center" vertical="top" wrapText="1"/>
      <protection/>
    </xf>
    <xf numFmtId="2" fontId="0" fillId="0" borderId="0" xfId="55" applyNumberFormat="1" applyBorder="1" applyAlignment="1">
      <alignment vertical="top" wrapText="1"/>
      <protection/>
    </xf>
    <xf numFmtId="2" fontId="0" fillId="0" borderId="0" xfId="55" applyNumberFormat="1" applyBorder="1" applyAlignment="1">
      <alignment horizontal="right" vertical="center"/>
      <protection/>
    </xf>
    <xf numFmtId="2" fontId="0" fillId="0" borderId="0" xfId="55" applyNumberFormat="1" applyBorder="1" applyAlignment="1">
      <alignment horizontal="center" vertical="center"/>
      <protection/>
    </xf>
    <xf numFmtId="2" fontId="0" fillId="0" borderId="61" xfId="55" applyNumberFormat="1" applyBorder="1" applyAlignment="1">
      <alignment vertical="top" wrapText="1"/>
      <protection/>
    </xf>
    <xf numFmtId="2" fontId="0" fillId="0" borderId="68" xfId="55" applyNumberFormat="1" applyBorder="1" applyAlignment="1">
      <alignment vertical="top"/>
      <protection/>
    </xf>
    <xf numFmtId="2" fontId="0" fillId="0" borderId="68" xfId="55" applyNumberFormat="1" applyBorder="1" applyAlignment="1">
      <alignment horizontal="right"/>
      <protection/>
    </xf>
    <xf numFmtId="0" fontId="0" fillId="0" borderId="0" xfId="84">
      <alignment/>
      <protection/>
    </xf>
    <xf numFmtId="0" fontId="0" fillId="7" borderId="10" xfId="84" applyFill="1" applyBorder="1" applyAlignment="1">
      <alignment vertical="top" wrapText="1"/>
      <protection/>
    </xf>
    <xf numFmtId="2" fontId="0" fillId="0" borderId="64" xfId="84" applyNumberFormat="1" applyBorder="1" applyAlignment="1">
      <alignment horizontal="center" vertical="center"/>
      <protection/>
    </xf>
    <xf numFmtId="2" fontId="0" fillId="0" borderId="65" xfId="84" applyNumberFormat="1" applyBorder="1" applyAlignment="1">
      <alignment horizontal="center" vertical="center"/>
      <protection/>
    </xf>
    <xf numFmtId="2" fontId="0" fillId="0" borderId="34" xfId="84" applyNumberFormat="1" applyBorder="1" applyAlignment="1">
      <alignment horizontal="center" vertical="center"/>
      <protection/>
    </xf>
    <xf numFmtId="0" fontId="0" fillId="0" borderId="0" xfId="84" applyFill="1">
      <alignment/>
      <protection/>
    </xf>
    <xf numFmtId="2" fontId="0" fillId="7" borderId="10" xfId="55" applyNumberFormat="1" applyFill="1" applyBorder="1" applyAlignment="1">
      <alignment vertical="top" wrapText="1"/>
      <protection/>
    </xf>
    <xf numFmtId="2" fontId="0" fillId="0" borderId="65" xfId="55" applyNumberFormat="1" applyBorder="1" applyAlignment="1">
      <alignment horizontal="center" vertical="center"/>
      <protection/>
    </xf>
    <xf numFmtId="2" fontId="0" fillId="0" borderId="64" xfId="55" applyNumberFormat="1" applyBorder="1" applyAlignment="1">
      <alignment vertical="top" wrapText="1"/>
      <protection/>
    </xf>
    <xf numFmtId="2" fontId="0" fillId="0" borderId="65" xfId="55" applyNumberFormat="1" applyBorder="1" applyAlignment="1">
      <alignment vertical="top"/>
      <protection/>
    </xf>
    <xf numFmtId="2" fontId="0" fillId="0" borderId="65" xfId="55" applyNumberFormat="1" applyBorder="1" applyAlignment="1">
      <alignment horizontal="right"/>
      <protection/>
    </xf>
    <xf numFmtId="2" fontId="8" fillId="7" borderId="64" xfId="55" applyNumberFormat="1" applyFont="1" applyFill="1" applyBorder="1" applyAlignment="1">
      <alignment horizontal="center" vertical="center" wrapText="1"/>
      <protection/>
    </xf>
    <xf numFmtId="2" fontId="8" fillId="7" borderId="65" xfId="55" applyNumberFormat="1" applyFont="1" applyFill="1" applyBorder="1" applyAlignment="1">
      <alignment horizontal="center" vertical="center" wrapText="1"/>
      <protection/>
    </xf>
    <xf numFmtId="2" fontId="0" fillId="0" borderId="65" xfId="55" applyNumberFormat="1" applyBorder="1" applyAlignment="1">
      <alignment horizontal="center" vertical="center" wrapText="1"/>
      <protection/>
    </xf>
    <xf numFmtId="2" fontId="0" fillId="0" borderId="34" xfId="55" applyNumberFormat="1" applyBorder="1" applyAlignment="1">
      <alignment horizontal="center" vertical="center" wrapText="1"/>
      <protection/>
    </xf>
    <xf numFmtId="2" fontId="0" fillId="0" borderId="10" xfId="55" applyNumberFormat="1" applyBorder="1" applyAlignment="1">
      <alignment horizontal="center" vertical="center" wrapText="1"/>
      <protection/>
    </xf>
    <xf numFmtId="1" fontId="0" fillId="0" borderId="10" xfId="55" applyNumberFormat="1" applyBorder="1" applyAlignment="1">
      <alignment horizontal="center" vertical="center"/>
      <protection/>
    </xf>
    <xf numFmtId="2" fontId="0" fillId="0" borderId="10" xfId="55" applyNumberFormat="1" applyBorder="1" applyAlignment="1">
      <alignment horizontal="center" vertical="center"/>
      <protection/>
    </xf>
    <xf numFmtId="2" fontId="0" fillId="0" borderId="0" xfId="55" applyNumberFormat="1" applyAlignment="1">
      <alignment wrapText="1"/>
      <protection/>
    </xf>
  </cellXfs>
  <cellStyles count="1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Мощность" xfId="54"/>
    <cellStyle name="Обычный_Цена НП АТС"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 name="㼿_x0000__x0000__x0000_" xfId="66"/>
    <cellStyle name="㼿?_x0000__x0000__x0000__x0000_" xfId="67"/>
    <cellStyle name="㼿?_x0000__x0000__x0000__20101004_KABBAGEN_PKABBAGE_092010_gtp_1st_stage" xfId="68"/>
    <cellStyle name="㼿?_x0000__x0000__x0000__20101004_KABBAGEN_PKABBAGE_092010_gtp_1st_stage_1" xfId="69"/>
    <cellStyle name="㼿?_x0000__x0000__x0000__20101204_KABBAGEN_PKABBAGE_112010_gtp_1st_stage" xfId="70"/>
    <cellStyle name="㼿?_x0000__x0000__x0000__20101204_KABBAGEN_PKABBAGE_112010_gtp_1st_stage_1" xfId="71"/>
    <cellStyle name="㼿?_x0000__x0000__x0000__Цена НП АТС" xfId="72"/>
    <cellStyle name="㼿?_x0000__x0000__x0000__Цена НП АТС_1" xfId="73"/>
    <cellStyle name="㼿㼿_x0000__x0000__x0000__x0000__x0000__x0000_" xfId="74"/>
    <cellStyle name="㼿㼿?_x0000__x0000__x0000__x0000__x0000__x0000__x0000_" xfId="75"/>
    <cellStyle name="㼿㼿?_x0000__x0000__x0000__x0000__x0000__x0000__x0000__20101004_KABBAGEN_PKABBAGE_092010_gtp_1st_stage" xfId="76"/>
    <cellStyle name="㼿㼿?_x0000__x0000__x0000__x0000__x0000__x0000__20101004_KABBAGEN_PKABBAGE_092010_gtp_1st_stage_1" xfId="77"/>
    <cellStyle name="㼿㼿?_x0000__x0000__x0000__x0000__x0000__x0000__20101004_KABBAGEN_PKABBAGE_092010_gtp_1st_stage_2" xfId="78"/>
    <cellStyle name="㼿㼿?_x0000__x0000__x0000__x0000__x0000__x0000__20101204_KABBAGEN_PKABBAGE_112010_gtp_1st_stage" xfId="79"/>
    <cellStyle name="㼿㼿?_x0000__x0000__x0000__x0000__x0000__x0000__20101204_KABBAGEN_PKABBAGE_112010_gtp_1st_stage_1" xfId="80"/>
    <cellStyle name="㼿㼿?_x0000__x0000__x0000__x0000__x0000__x0000__x0000__20101204_KABBAGEN_PKABBAGE_112010_gtp_1st_stage_2" xfId="81"/>
    <cellStyle name="㼿㼿?_x0000__x0000__x0000__x0000__x0000__x0000__Цена НП АТС" xfId="82"/>
    <cellStyle name="㼿㼿?_x0000__x0000__x0000__x0000__x0000__x0000__x0000__Цена НП АТС_1" xfId="83"/>
    <cellStyle name="㼿㼿?_x0000__x0000__x0000__x0000__x0000__x0000__Цена НП АТС_2" xfId="84"/>
    <cellStyle name="㼿㼿_x0000__x0000__x0000__x0000__x0000__20101004_KABBAGEN_PKABBAGE_092010_gtp_1st_stage" xfId="85"/>
    <cellStyle name="㼿㼿_x0000__x0000__x0000__x0000__x0000__20101004_KABBAGEN_PKABBAGE_092010_gtp_1st_stage_1" xfId="86"/>
    <cellStyle name="㼿㼿_x0000__x0000__x0000__x0000__x0000__20101004_KABBAGEN_PKABBAGE_092010_gtp_1st_stage_2" xfId="87"/>
    <cellStyle name="㼿㼿_x0000__x0000__x0000__x0000__x0000__20101004_KABBAGEN_PKABBAGE_092010_gtp_1st_stage_3" xfId="88"/>
    <cellStyle name="㼿㼿_x0000__x0000__x0000__x0000__x0000__20101004_KABBAGEN_PKABBAGE_092010_gtp_1st_stage_4" xfId="89"/>
    <cellStyle name="㼿㼿_x0000__x0000__x0000__x0000__x0000__20101004_KABBAGEN_PKABBAGE_092010_gtp_1st_stage_5" xfId="90"/>
    <cellStyle name="㼿㼿_x0000__x0000__x0000__x0000__x0000__20101004_KABBAGEN_PKABBAGE_092010_gtp_1st_stage_6" xfId="91"/>
    <cellStyle name="㼿㼿_x0000__x0000__x0000__x0000__x0000__20101204_KABBAGEN_PKABBAGE_112010_gtp_1st_stage" xfId="92"/>
    <cellStyle name="㼿㼿_x0000__x0000__x0000__x0000__x0000__20101204_KABBAGEN_PKABBAGE_112010_gtp_1st_stage_1" xfId="93"/>
    <cellStyle name="㼿㼿_x0000__x0000__x0000__x0000__x0000__20101204_KABBAGEN_PKABBAGE_112010_gtp_1st_stage_2" xfId="94"/>
    <cellStyle name="㼿㼿_x0000__x0000__x0000__x0000__x0000__20101204_KABBAGEN_PKABBAGE_112010_gtp_1st_stage_3" xfId="95"/>
    <cellStyle name="㼿㼿_x0000__x0000__x0000__x0000__x0000__20101204_KABBAGEN_PKABBAGE_112010_gtp_1st_stage_4" xfId="96"/>
    <cellStyle name="㼿㼿_x0000__x0000__x0000__x0000__x0000__20101204_KABBAGEN_PKABBAGE_112010_gtp_1st_stage_5" xfId="97"/>
    <cellStyle name="㼿㼿_x0000__x0000__x0000__x0000__x0000__20101204_KABBAGEN_PKABBAGE_112010_gtp_1st_stage_6" xfId="98"/>
    <cellStyle name="㼿㼿_x0000__x0000__x0000__x0000__x0000__Цена НП АТС" xfId="99"/>
    <cellStyle name="㼿㼿_x0000__x0000__x0000__x0000__x0000__Цена НП АТС_1" xfId="100"/>
    <cellStyle name="㼿㼿_x0000__x0000__x0000__x0000__x0000__Цена НП АТС_2" xfId="101"/>
    <cellStyle name="㼿㼿_x0000__x0000__x0000__x0000__x0000__Цена НП АТС_3" xfId="102"/>
    <cellStyle name="㼿㼿_x0000__x0000__x0000__x0000__x0000__Цена НП АТС_4" xfId="103"/>
    <cellStyle name="㼿㼿_x0000__x0000__x0000__x0000__x0000__Цена НП АТС_5" xfId="104"/>
    <cellStyle name="㼿㼿_x0000__x0000__x0000__x0000__x0000__Цена НП АТС_6" xfId="105"/>
    <cellStyle name="㼿㼿㼿_x0000__x0000__x0000__x0000__x0000__x0000__x0000__x0000_" xfId="106"/>
    <cellStyle name="㼿㼿㼿?_x0000__x0000__x0000__x0000__x0000__x0000__x0000__x0000__x0000_" xfId="107"/>
    <cellStyle name="㼿㼿㼿?_x0000__x0000__x0000__x0000__x0000__x0000__x0000__x0000__x0000__20101004_KABBAGEN_PKABBAGE_092010_gtp_1st_stage" xfId="108"/>
    <cellStyle name="㼿㼿㼿?_x0000__x0000__x0000__x0000__x0000__x0000__x0000__x0000__x0000__20101004_KABBAGEN_PKABBAGE_092010_gtp_1st_stage_1" xfId="109"/>
    <cellStyle name="㼿㼿㼿?_x0000__x0000__x0000__x0000__x0000__x0000__x0000__x0000__x0000__20101004_KABBAGEN_PKABBAGE_092010_gtp_1st_stage_2" xfId="110"/>
    <cellStyle name="㼿㼿㼿?_x0000__x0000__x0000__x0000__x0000__x0000__x0000__x0000__x0000__20101004_KABBAGEN_PKABBAGE_092010_gtp_1st_stage_3" xfId="111"/>
    <cellStyle name="㼿㼿㼿?_x0000__x0000__x0000__x0000__x0000__x0000__x0000__x0000__x0000__20101004_KABBAGEN_PKABBAGE_092010_gtp_1st_stage_4" xfId="112"/>
    <cellStyle name="㼿㼿㼿?_x0000__x0000__x0000__x0000__x0000__x0000__x0000__x0000__x0000__20101004_KABBAGEN_PKABBAGE_092010_gtp_1st_stage_5" xfId="113"/>
    <cellStyle name="㼿㼿㼿?_x0000__x0000__x0000__x0000__x0000__x0000__x0000__x0000__x0000__20101004_KABBAGEN_PKABBAGE_092010_gtp_1st_stage_6" xfId="114"/>
    <cellStyle name="㼿㼿㼿?_x0000__x0000__x0000__x0000__x0000__x0000__x0000__x0000__x0000__20101004_KABBAGEN_PKABBAGE_092010_gtp_1st_stage_7" xfId="115"/>
    <cellStyle name="㼿㼿㼿?_x0000__x0000__x0000__x0000__x0000__x0000__x0000__x0000__x0000__20101004_KABBAGEN_PKABBAGE_092010_gtp_1st_stage_8" xfId="116"/>
    <cellStyle name="㼿㼿㼿?_x0000__x0000__x0000__x0000__x0000__x0000__x0000__x0000__x0000__20101004_KABBAGEN_PKABBAGE_092010_gtp_1st_stage_9" xfId="117"/>
    <cellStyle name="㼿㼿㼿?_x0000__x0000__x0000__x0000__x0000__x0000__x0000__x0000__x0000__20101004_KABBAGEN_PKABBAGE_092010_gtp_1st_stage_A" xfId="118"/>
    <cellStyle name="㼿㼿㼿?_x0000__x0000__x0000__x0000__x0000__x0000__x0000__x0000__x0000__20101004_KABBAGEN_PKABBAGE_092010_gtp_1st_stage_B" xfId="119"/>
    <cellStyle name="㼿㼿㼿?_x0000__x0000__x0000__x0000__x0000__x0000__x0000__x0000__x0000__20101004_KABBAGEN_PKABBAGE_092010_gtp_1st_stage_C" xfId="120"/>
    <cellStyle name="㼿㼿㼿?_x0000__x0000__x0000__x0000__x0000__x0000__x0000__x0000__x0000__20101004_KABBAGEN_PKABBAGE_092010_gtp_1st_stage_D" xfId="121"/>
    <cellStyle name="㼿㼿㼿?_x0000__x0000__x0000__x0000__x0000__x0000__x0000__x0000__x0000__20101004_KABBAGEN_PKABBAGE_092010_gtp_1st_stage_E" xfId="122"/>
    <cellStyle name="㼿㼿㼿?_x0000__x0000__x0000__x0000__x0000__x0000__x0000__x0000__x0000__20101204_KABBAGEN_PKABBAGE_112010_gtp_1st_stage" xfId="123"/>
    <cellStyle name="㼿㼿㼿?_x0000__x0000__x0000__x0000__x0000__x0000__x0000__x0000__x0000__20101204_KABBAGEN_PKABBAGE_112010_gtp_1st_stage_1" xfId="124"/>
    <cellStyle name="㼿㼿㼿?_x0000__x0000__x0000__x0000__x0000__x0000__x0000__x0000__x0000__20101204_KABBAGEN_PKABBAGE_112010_gtp_1st_stage_2" xfId="125"/>
    <cellStyle name="㼿㼿㼿?_x0000__x0000__x0000__x0000__x0000__x0000__x0000__x0000__x0000__20101204_KABBAGEN_PKABBAGE_112010_gtp_1st_stage_3" xfId="126"/>
    <cellStyle name="㼿㼿㼿?_x0000__x0000__x0000__x0000__x0000__x0000__x0000__x0000__x0000__20101204_KABBAGEN_PKABBAGE_112010_gtp_1st_stage_4" xfId="127"/>
    <cellStyle name="㼿㼿㼿?_x0000__x0000__x0000__x0000__x0000__x0000__x0000__x0000__x0000__20101204_KABBAGEN_PKABBAGE_112010_gtp_1st_stage_5" xfId="128"/>
    <cellStyle name="㼿㼿㼿?_x0000__x0000__x0000__x0000__x0000__x0000__x0000__x0000__x0000__20101204_KABBAGEN_PKABBAGE_112010_gtp_1st_stage_6" xfId="129"/>
    <cellStyle name="㼿㼿㼿?_x0000__x0000__x0000__x0000__x0000__x0000__x0000__x0000__x0000__20101204_KABBAGEN_PKABBAGE_112010_gtp_1st_stage_7" xfId="130"/>
    <cellStyle name="㼿㼿㼿?_x0000__x0000__x0000__x0000__x0000__x0000__x0000__x0000__x0000__20101204_KABBAGEN_PKABBAGE_112010_gtp_1st_stage_8" xfId="131"/>
    <cellStyle name="㼿㼿㼿?_x0000__x0000__x0000__x0000__x0000__x0000__x0000__x0000__x0000__20101204_KABBAGEN_PKABBAGE_112010_gtp_1st_stage_9" xfId="132"/>
    <cellStyle name="㼿㼿㼿?_x0000__x0000__x0000__x0000__x0000__x0000__x0000__x0000__x0000__20101204_KABBAGEN_PKABBAGE_112010_gtp_1st_stage_A" xfId="133"/>
    <cellStyle name="㼿㼿㼿?_x0000__x0000__x0000__x0000__x0000__x0000__x0000__x0000__x0000__20101204_KABBAGEN_PKABBAGE_112010_gtp_1st_stage_B" xfId="134"/>
    <cellStyle name="㼿㼿㼿?_x0000__x0000__x0000__x0000__x0000__x0000__x0000__x0000__x0000__20101204_KABBAGEN_PKABBAGE_112010_gtp_1st_stage_C" xfId="135"/>
    <cellStyle name="㼿㼿㼿?_x0000__x0000__x0000__x0000__x0000__x0000__x0000__x0000__x0000__20101204_KABBAGEN_PKABBAGE_112010_gtp_1st_stage_D" xfId="136"/>
    <cellStyle name="㼿㼿㼿?_x0000__x0000__x0000__x0000__x0000__x0000__x0000__x0000__x0000__20101204_KABBAGEN_PKABBAGE_112010_gtp_1st_stage_E" xfId="137"/>
    <cellStyle name="㼿㼿㼿?_x0000__x0000__x0000__x0000__x0000__x0000__x0000__x0000__x0000__20101204_KABBAGEN_PKABBAGE_112010_gtp_1st_stage_F" xfId="138"/>
    <cellStyle name="㼿㼿㼿?_x0000__x0000__x0000__x0000__x0000__x0000__x0000__x0000__x0000__Цена НП АТС" xfId="139"/>
    <cellStyle name="㼿㼿㼿?_x0000__x0000__x0000__x0000__x0000__x0000__x0000__x0000__x0000__Цена НП АТС_1" xfId="140"/>
    <cellStyle name="㼿㼿㼿?_x0000__x0000__x0000__x0000__x0000__x0000__x0000__x0000__x0000__Цена НП АТС_2" xfId="141"/>
    <cellStyle name="㼿㼿㼿?_x0000__x0000__x0000__x0000__x0000__x0000__x0000__x0000__x0000__Цена НП АТС_3" xfId="142"/>
    <cellStyle name="㼿㼿㼿?_x0000__x0000__x0000__x0000__x0000__x0000__x0000__x0000__x0000__Цена НП АТС_4" xfId="143"/>
    <cellStyle name="㼿㼿㼿?_x0000__x0000__x0000__x0000__x0000__x0000__x0000__x0000__x0000__Цена НП АТС_5" xfId="144"/>
    <cellStyle name="㼿㼿㼿?_x0000__x0000__x0000__x0000__x0000__x0000__x0000__x0000__x0000__Цена НП АТС_6" xfId="145"/>
    <cellStyle name="㼿㼿㼿?_x0000__x0000__x0000__x0000__x0000__x0000__x0000__x0000__x0000__Цена НП АТС_7" xfId="146"/>
    <cellStyle name="㼿㼿㼿?_x0000__x0000__x0000__x0000__x0000__x0000__x0000__x0000__x0000__Цена НП АТС_8" xfId="147"/>
    <cellStyle name="㼿㼿㼿?_x0000__x0000__x0000__x0000__x0000__x0000__x0000__x0000__x0000__Цена НП АТС_9" xfId="148"/>
    <cellStyle name="㼿㼿㼿?_x0000__x0000__x0000__x0000__x0000__x0000__x0000__x0000__x0000__Цена НП АТС_A" xfId="149"/>
    <cellStyle name="㼿㼿㼿?_x0000__x0000__x0000__x0000__x0000__x0000__x0000__x0000__x0000__Цена НП АТС_B" xfId="150"/>
    <cellStyle name="㼿㼿㼿?_x0000__x0000__x0000__x0000__x0000__x0000__x0000__x0000__x0000__Цена НП АТС_C" xfId="151"/>
    <cellStyle name="㼿㼿㼿?_x0000__x0000__x0000__x0000__x0000__x0000__x0000__x0000__x0000__Цена НП АТС_D" xfId="152"/>
    <cellStyle name="㼿㼿㼿?_x0000__x0000__x0000__x0000__x0000__x0000__x0000__x0000__x0000__Цена НП АТС_E" xfId="153"/>
    <cellStyle name="㼿㼿㼿_x0000__x0000__x0000__x0000__x0000__x0000__x0000__x0000__20101004_KABBAGEN_PKABBAGE_092010_gtp_1st_stage" xfId="154"/>
    <cellStyle name="㼿㼿㼿_x0000__x0000__x0000__x0000__x0000__x0000__x0000__x0000__20101004_KABBAGEN_PKABBAGE_092010_gtp_1st_stage_1" xfId="155"/>
    <cellStyle name="㼿㼿㼿_x0000__x0000__x0000__x0000__x0000__x0000__x0000__x0000__20101004_KABBAGEN_PKABBAGE_092010_gtp_1st_stage_2" xfId="156"/>
    <cellStyle name="㼿㼿㼿_x0000__x0000__x0000__x0000__x0000__x0000__x0000__x0000__20101004_KABBAGEN_PKABBAGE_092010_gtp_1st_stage_3" xfId="157"/>
    <cellStyle name="㼿㼿㼿_x0000__x0000__x0000__x0000__x0000__x0000__x0000__x0000__20101204_KABBAGEN_PKABBAGE_112010_gtp_1st_stage" xfId="158"/>
    <cellStyle name="㼿㼿㼿_x0000__x0000__x0000__x0000__x0000__x0000__x0000__x0000__20101204_KABBAGEN_PKABBAGE_112010_gtp_1st_stage_1" xfId="159"/>
    <cellStyle name="㼿㼿㼿_x0000__x0000__x0000__x0000__x0000__x0000__x0000__x0000__20101204_KABBAGEN_PKABBAGE_112010_gtp_1st_stage_2" xfId="160"/>
    <cellStyle name="㼿㼿㼿_x0000__x0000__x0000__x0000__x0000__x0000__x0000__x0000__20101204_KABBAGEN_PKABBAGE_112010_gtp_1st_stage_3" xfId="161"/>
    <cellStyle name="㼿㼿㼿_x0000__x0000__x0000__x0000__x0000__x0000__x0000__x0000__Цена НП АТС" xfId="162"/>
    <cellStyle name="㼿㼿㼿_x0000__x0000__x0000__x0000__x0000__x0000__x0000__x0000__Цена НП АТС_1" xfId="163"/>
    <cellStyle name="㼿㼿㼿_x0000__x0000__x0000__x0000__x0000__x0000__x0000__x0000__Цена НП АТС_2" xfId="164"/>
    <cellStyle name="㼿㼿㼿_x0000__x0000__x0000__x0000__x0000__x0000__x0000__x0000__Цена НП АТС_3" xfId="165"/>
    <cellStyle name="㼿㼿㼿㼿_x0000__x0000__x0000__x0000__x0000__x0000__x0000__x0000__x0000__x0000__x0000__x0000_" xfId="166"/>
    <cellStyle name="㼿㼿㼿㼿?_x0000__x0000__x0000__x0000__x0000__x0000__x0000__x0000__x0000__x0000__x0000__x0000__x0000_" xfId="167"/>
    <cellStyle name="㼿㼿㼿㼿㼿_x0000__x0000__x0000__x0000__x0000__x0000__x0000__x0000__x0000__x0000__x0000__x0000__x0000__x0000__x0000_" xfId="1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4.wmf" /><Relationship Id="rId3" Type="http://schemas.openxmlformats.org/officeDocument/2006/relationships/image" Target="../media/image24.wmf" /><Relationship Id="rId4" Type="http://schemas.openxmlformats.org/officeDocument/2006/relationships/image" Target="../media/image24.wmf" /><Relationship Id="rId5" Type="http://schemas.openxmlformats.org/officeDocument/2006/relationships/image" Target="../media/image24.wmf" /><Relationship Id="rId6"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4.wmf" /><Relationship Id="rId3" Type="http://schemas.openxmlformats.org/officeDocument/2006/relationships/image" Target="../media/image2.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7.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wmf" /><Relationship Id="rId22" Type="http://schemas.openxmlformats.org/officeDocument/2006/relationships/image" Target="../media/image23.emf" /><Relationship Id="rId23" Type="http://schemas.openxmlformats.org/officeDocument/2006/relationships/image" Target="../media/image24.wmf" /><Relationship Id="rId24" Type="http://schemas.openxmlformats.org/officeDocument/2006/relationships/image" Target="../media/image2.emf" /><Relationship Id="rId25" Type="http://schemas.openxmlformats.org/officeDocument/2006/relationships/image" Target="../media/image6.emf" /><Relationship Id="rId26" Type="http://schemas.openxmlformats.org/officeDocument/2006/relationships/image" Target="../media/image8.emf" /><Relationship Id="rId27" Type="http://schemas.openxmlformats.org/officeDocument/2006/relationships/image" Target="../media/image9.emf" /><Relationship Id="rId28" Type="http://schemas.openxmlformats.org/officeDocument/2006/relationships/image" Target="../media/image10.emf" /><Relationship Id="rId29" Type="http://schemas.openxmlformats.org/officeDocument/2006/relationships/image" Target="../media/image12.emf" /><Relationship Id="rId30" Type="http://schemas.openxmlformats.org/officeDocument/2006/relationships/image" Target="../media/image13.emf" /><Relationship Id="rId31" Type="http://schemas.openxmlformats.org/officeDocument/2006/relationships/image" Target="../media/image17.emf" /><Relationship Id="rId32" Type="http://schemas.openxmlformats.org/officeDocument/2006/relationships/image" Target="../media/image18.emf" /><Relationship Id="rId33" Type="http://schemas.openxmlformats.org/officeDocument/2006/relationships/image" Target="../media/image19.emf" /><Relationship Id="rId34" Type="http://schemas.openxmlformats.org/officeDocument/2006/relationships/image" Target="../media/image18.emf" /><Relationship Id="rId35" Type="http://schemas.openxmlformats.org/officeDocument/2006/relationships/image" Target="../media/image19.emf" /><Relationship Id="rId36" Type="http://schemas.openxmlformats.org/officeDocument/2006/relationships/image" Target="../media/image18.emf" /><Relationship Id="rId37" Type="http://schemas.openxmlformats.org/officeDocument/2006/relationships/image" Target="../media/image19.emf" /><Relationship Id="rId38" Type="http://schemas.openxmlformats.org/officeDocument/2006/relationships/image" Target="../media/image18.emf" /><Relationship Id="rId39" Type="http://schemas.openxmlformats.org/officeDocument/2006/relationships/image" Target="../media/image19.emf" /><Relationship Id="rId40" Type="http://schemas.openxmlformats.org/officeDocument/2006/relationships/image" Target="../media/image20.emf" /><Relationship Id="rId41" Type="http://schemas.openxmlformats.org/officeDocument/2006/relationships/image" Target="../media/image21.emf" /><Relationship Id="rId42" Type="http://schemas.openxmlformats.org/officeDocument/2006/relationships/image" Target="../media/image22.wmf" /><Relationship Id="rId43" Type="http://schemas.openxmlformats.org/officeDocument/2006/relationships/image" Target="../media/image23.emf" /><Relationship Id="rId44" Type="http://schemas.openxmlformats.org/officeDocument/2006/relationships/image" Target="../media/image24.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11.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11.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11.emf" /><Relationship Id="rId42" Type="http://schemas.openxmlformats.org/officeDocument/2006/relationships/image" Target="../media/image3.emf" /><Relationship Id="rId43" Type="http://schemas.openxmlformats.org/officeDocument/2006/relationships/image" Target="../media/image4.emf" /><Relationship Id="rId44" Type="http://schemas.openxmlformats.org/officeDocument/2006/relationships/image" Target="../media/image5.emf" /><Relationship Id="rId45" Type="http://schemas.openxmlformats.org/officeDocument/2006/relationships/image" Target="../media/image11.emf" /><Relationship Id="rId46" Type="http://schemas.openxmlformats.org/officeDocument/2006/relationships/image" Target="../media/image3.emf" /><Relationship Id="rId47" Type="http://schemas.openxmlformats.org/officeDocument/2006/relationships/image" Target="../media/image4.emf" /><Relationship Id="rId48" Type="http://schemas.openxmlformats.org/officeDocument/2006/relationships/image" Target="../media/image5.emf" /><Relationship Id="rId49" Type="http://schemas.openxmlformats.org/officeDocument/2006/relationships/image" Target="../media/image11.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11.emf" /><Relationship Id="rId53" Type="http://schemas.openxmlformats.org/officeDocument/2006/relationships/image" Target="../media/image3.emf" /><Relationship Id="rId54" Type="http://schemas.openxmlformats.org/officeDocument/2006/relationships/image" Target="../media/image4.emf" /><Relationship Id="rId55" Type="http://schemas.openxmlformats.org/officeDocument/2006/relationships/image" Target="../media/image5.emf" /><Relationship Id="rId56"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77"/>
        <xdr:cNvPicPr preferRelativeResize="1">
          <a:picLocks noChangeAspect="1"/>
        </xdr:cNvPicPr>
      </xdr:nvPicPr>
      <xdr:blipFill>
        <a:blip r:embed="rId1"/>
        <a:stretch>
          <a:fillRect/>
        </a:stretch>
      </xdr:blipFill>
      <xdr:spPr>
        <a:xfrm>
          <a:off x="8077200" y="5248275"/>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80"/>
        <xdr:cNvPicPr preferRelativeResize="1">
          <a:picLocks noChangeAspect="1"/>
        </xdr:cNvPicPr>
      </xdr:nvPicPr>
      <xdr:blipFill>
        <a:blip r:embed="rId2"/>
        <a:stretch>
          <a:fillRect/>
        </a:stretch>
      </xdr:blipFill>
      <xdr:spPr>
        <a:xfrm>
          <a:off x="8143875" y="8534400"/>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86"/>
        <xdr:cNvPicPr preferRelativeResize="1">
          <a:picLocks noChangeAspect="1"/>
        </xdr:cNvPicPr>
      </xdr:nvPicPr>
      <xdr:blipFill>
        <a:blip r:embed="rId3"/>
        <a:stretch>
          <a:fillRect/>
        </a:stretch>
      </xdr:blipFill>
      <xdr:spPr>
        <a:xfrm>
          <a:off x="8115300" y="11220450"/>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87"/>
        <xdr:cNvPicPr preferRelativeResize="1">
          <a:picLocks noChangeAspect="1"/>
        </xdr:cNvPicPr>
      </xdr:nvPicPr>
      <xdr:blipFill>
        <a:blip r:embed="rId4"/>
        <a:stretch>
          <a:fillRect/>
        </a:stretch>
      </xdr:blipFill>
      <xdr:spPr>
        <a:xfrm>
          <a:off x="8181975" y="12601575"/>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102"/>
        <xdr:cNvPicPr preferRelativeResize="1">
          <a:picLocks noChangeAspect="1"/>
        </xdr:cNvPicPr>
      </xdr:nvPicPr>
      <xdr:blipFill>
        <a:blip r:embed="rId1"/>
        <a:stretch>
          <a:fillRect/>
        </a:stretch>
      </xdr:blipFill>
      <xdr:spPr>
        <a:xfrm>
          <a:off x="8077200" y="5248275"/>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105"/>
        <xdr:cNvPicPr preferRelativeResize="1">
          <a:picLocks noChangeAspect="1"/>
        </xdr:cNvPicPr>
      </xdr:nvPicPr>
      <xdr:blipFill>
        <a:blip r:embed="rId2"/>
        <a:stretch>
          <a:fillRect/>
        </a:stretch>
      </xdr:blipFill>
      <xdr:spPr>
        <a:xfrm>
          <a:off x="8143875" y="8534400"/>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111"/>
        <xdr:cNvPicPr preferRelativeResize="1">
          <a:picLocks noChangeAspect="1"/>
        </xdr:cNvPicPr>
      </xdr:nvPicPr>
      <xdr:blipFill>
        <a:blip r:embed="rId3"/>
        <a:stretch>
          <a:fillRect/>
        </a:stretch>
      </xdr:blipFill>
      <xdr:spPr>
        <a:xfrm>
          <a:off x="8115300" y="11220450"/>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112"/>
        <xdr:cNvPicPr preferRelativeResize="1">
          <a:picLocks noChangeAspect="1"/>
        </xdr:cNvPicPr>
      </xdr:nvPicPr>
      <xdr:blipFill>
        <a:blip r:embed="rId4"/>
        <a:stretch>
          <a:fillRect/>
        </a:stretch>
      </xdr:blipFill>
      <xdr:spPr>
        <a:xfrm>
          <a:off x="8181975" y="12601575"/>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76;&#1077;&#1082;&#1072;&#1073;&#1088;&#1100;%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2144.97</v>
          </cell>
        </row>
        <row r="8">
          <cell r="D8">
            <v>2173.45</v>
          </cell>
        </row>
        <row r="9">
          <cell r="D9">
            <v>2196.23</v>
          </cell>
        </row>
        <row r="10">
          <cell r="D10">
            <v>2222.97</v>
          </cell>
        </row>
        <row r="11">
          <cell r="D11">
            <v>2254.81</v>
          </cell>
        </row>
        <row r="12">
          <cell r="D12">
            <v>160179.94</v>
          </cell>
        </row>
        <row r="13">
          <cell r="D13">
            <v>1888.68</v>
          </cell>
        </row>
        <row r="15">
          <cell r="D15">
            <v>1072.04</v>
          </cell>
        </row>
        <row r="16">
          <cell r="D16">
            <v>63.02</v>
          </cell>
        </row>
        <row r="17">
          <cell r="D17">
            <v>446.89</v>
          </cell>
        </row>
        <row r="24">
          <cell r="B24">
            <v>0.512</v>
          </cell>
          <cell r="C24">
            <v>0.512</v>
          </cell>
          <cell r="D24">
            <v>0.512</v>
          </cell>
          <cell r="E24">
            <v>0.512</v>
          </cell>
        </row>
        <row r="25">
          <cell r="B25">
            <v>0.546</v>
          </cell>
          <cell r="C25">
            <v>0.545</v>
          </cell>
          <cell r="D25">
            <v>0.545</v>
          </cell>
          <cell r="E25">
            <v>0.545</v>
          </cell>
        </row>
        <row r="26">
          <cell r="B26">
            <v>0.583</v>
          </cell>
          <cell r="C26">
            <v>0.583</v>
          </cell>
          <cell r="D26">
            <v>0.583</v>
          </cell>
          <cell r="E26">
            <v>0.583</v>
          </cell>
        </row>
        <row r="27">
          <cell r="B27">
            <v>0.604</v>
          </cell>
          <cell r="C27">
            <v>0.603</v>
          </cell>
          <cell r="D27">
            <v>0.603</v>
          </cell>
          <cell r="E27">
            <v>0.603</v>
          </cell>
        </row>
        <row r="28">
          <cell r="B28">
            <v>0.641</v>
          </cell>
          <cell r="C28">
            <v>0.64</v>
          </cell>
          <cell r="D28">
            <v>0.641</v>
          </cell>
          <cell r="E28">
            <v>0.641</v>
          </cell>
        </row>
        <row r="29">
          <cell r="B29">
            <v>0.212</v>
          </cell>
          <cell r="C29">
            <v>0.212</v>
          </cell>
          <cell r="D29">
            <v>0.212</v>
          </cell>
          <cell r="E29">
            <v>0.212</v>
          </cell>
        </row>
        <row r="30">
          <cell r="B30">
            <v>0.583</v>
          </cell>
          <cell r="C30">
            <v>0.583</v>
          </cell>
          <cell r="D30">
            <v>0.583</v>
          </cell>
          <cell r="E30">
            <v>0.583</v>
          </cell>
        </row>
        <row r="31">
          <cell r="B31">
            <v>0.954</v>
          </cell>
          <cell r="C31">
            <v>0.954</v>
          </cell>
          <cell r="D31">
            <v>0.954</v>
          </cell>
          <cell r="E31">
            <v>0.954</v>
          </cell>
        </row>
        <row r="33">
          <cell r="B33">
            <v>187.546</v>
          </cell>
        </row>
        <row r="34">
          <cell r="B34">
            <v>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vmlDrawing" Target="../drawings/vmlDrawing2.vml" /><Relationship Id="rId46" Type="http://schemas.openxmlformats.org/officeDocument/2006/relationships/drawing" Target="../drawings/drawing1.xm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oleObject" Target="../embeddings/oleObject_4_13.bin" /><Relationship Id="rId15" Type="http://schemas.openxmlformats.org/officeDocument/2006/relationships/oleObject" Target="../embeddings/oleObject_4_14.bin" /><Relationship Id="rId16" Type="http://schemas.openxmlformats.org/officeDocument/2006/relationships/oleObject" Target="../embeddings/oleObject_4_15.bin" /><Relationship Id="rId17" Type="http://schemas.openxmlformats.org/officeDocument/2006/relationships/oleObject" Target="../embeddings/oleObject_4_16.bin" /><Relationship Id="rId18" Type="http://schemas.openxmlformats.org/officeDocument/2006/relationships/oleObject" Target="../embeddings/oleObject_4_17.bin" /><Relationship Id="rId19" Type="http://schemas.openxmlformats.org/officeDocument/2006/relationships/oleObject" Target="../embeddings/oleObject_4_18.bin" /><Relationship Id="rId20" Type="http://schemas.openxmlformats.org/officeDocument/2006/relationships/oleObject" Target="../embeddings/oleObject_4_19.bin" /><Relationship Id="rId21" Type="http://schemas.openxmlformats.org/officeDocument/2006/relationships/oleObject" Target="../embeddings/oleObject_4_20.bin" /><Relationship Id="rId22" Type="http://schemas.openxmlformats.org/officeDocument/2006/relationships/oleObject" Target="../embeddings/oleObject_4_21.bin" /><Relationship Id="rId23" Type="http://schemas.openxmlformats.org/officeDocument/2006/relationships/oleObject" Target="../embeddings/oleObject_4_22.bin" /><Relationship Id="rId24" Type="http://schemas.openxmlformats.org/officeDocument/2006/relationships/oleObject" Target="../embeddings/oleObject_4_23.bin" /><Relationship Id="rId25" Type="http://schemas.openxmlformats.org/officeDocument/2006/relationships/oleObject" Target="../embeddings/oleObject_4_24.bin" /><Relationship Id="rId26" Type="http://schemas.openxmlformats.org/officeDocument/2006/relationships/oleObject" Target="../embeddings/oleObject_4_25.bin" /><Relationship Id="rId27" Type="http://schemas.openxmlformats.org/officeDocument/2006/relationships/oleObject" Target="../embeddings/oleObject_4_26.bin" /><Relationship Id="rId28" Type="http://schemas.openxmlformats.org/officeDocument/2006/relationships/oleObject" Target="../embeddings/oleObject_4_27.bin" /><Relationship Id="rId29" Type="http://schemas.openxmlformats.org/officeDocument/2006/relationships/oleObject" Target="../embeddings/oleObject_4_28.bin" /><Relationship Id="rId30" Type="http://schemas.openxmlformats.org/officeDocument/2006/relationships/oleObject" Target="../embeddings/oleObject_4_29.bin" /><Relationship Id="rId31" Type="http://schemas.openxmlformats.org/officeDocument/2006/relationships/oleObject" Target="../embeddings/oleObject_4_30.bin" /><Relationship Id="rId32" Type="http://schemas.openxmlformats.org/officeDocument/2006/relationships/oleObject" Target="../embeddings/oleObject_4_31.bin" /><Relationship Id="rId33" Type="http://schemas.openxmlformats.org/officeDocument/2006/relationships/oleObject" Target="../embeddings/oleObject_4_32.bin" /><Relationship Id="rId34" Type="http://schemas.openxmlformats.org/officeDocument/2006/relationships/oleObject" Target="../embeddings/oleObject_4_33.bin" /><Relationship Id="rId35" Type="http://schemas.openxmlformats.org/officeDocument/2006/relationships/oleObject" Target="../embeddings/oleObject_4_34.bin" /><Relationship Id="rId36" Type="http://schemas.openxmlformats.org/officeDocument/2006/relationships/oleObject" Target="../embeddings/oleObject_4_35.bin" /><Relationship Id="rId37" Type="http://schemas.openxmlformats.org/officeDocument/2006/relationships/oleObject" Target="../embeddings/oleObject_4_36.bin" /><Relationship Id="rId38" Type="http://schemas.openxmlformats.org/officeDocument/2006/relationships/oleObject" Target="../embeddings/oleObject_4_37.bin" /><Relationship Id="rId39" Type="http://schemas.openxmlformats.org/officeDocument/2006/relationships/oleObject" Target="../embeddings/oleObject_4_38.bin" /><Relationship Id="rId40" Type="http://schemas.openxmlformats.org/officeDocument/2006/relationships/oleObject" Target="../embeddings/oleObject_4_39.bin" /><Relationship Id="rId41" Type="http://schemas.openxmlformats.org/officeDocument/2006/relationships/oleObject" Target="../embeddings/oleObject_4_40.bin" /><Relationship Id="rId42" Type="http://schemas.openxmlformats.org/officeDocument/2006/relationships/oleObject" Target="../embeddings/oleObject_4_41.bin" /><Relationship Id="rId43" Type="http://schemas.openxmlformats.org/officeDocument/2006/relationships/oleObject" Target="../embeddings/oleObject_4_42.bin" /><Relationship Id="rId44" Type="http://schemas.openxmlformats.org/officeDocument/2006/relationships/oleObject" Target="../embeddings/oleObject_4_43.bin" /><Relationship Id="rId45" Type="http://schemas.openxmlformats.org/officeDocument/2006/relationships/oleObject" Target="../embeddings/oleObject_4_44.bin" /><Relationship Id="rId46" Type="http://schemas.openxmlformats.org/officeDocument/2006/relationships/oleObject" Target="../embeddings/oleObject_4_45.bin" /><Relationship Id="rId47" Type="http://schemas.openxmlformats.org/officeDocument/2006/relationships/oleObject" Target="../embeddings/oleObject_4_46.bin" /><Relationship Id="rId48" Type="http://schemas.openxmlformats.org/officeDocument/2006/relationships/oleObject" Target="../embeddings/oleObject_4_47.bin" /><Relationship Id="rId49" Type="http://schemas.openxmlformats.org/officeDocument/2006/relationships/oleObject" Target="../embeddings/oleObject_4_48.bin" /><Relationship Id="rId50" Type="http://schemas.openxmlformats.org/officeDocument/2006/relationships/oleObject" Target="../embeddings/oleObject_4_49.bin" /><Relationship Id="rId51" Type="http://schemas.openxmlformats.org/officeDocument/2006/relationships/oleObject" Target="../embeddings/oleObject_4_50.bin" /><Relationship Id="rId52" Type="http://schemas.openxmlformats.org/officeDocument/2006/relationships/oleObject" Target="../embeddings/oleObject_4_51.bin" /><Relationship Id="rId53" Type="http://schemas.openxmlformats.org/officeDocument/2006/relationships/oleObject" Target="../embeddings/oleObject_4_52.bin" /><Relationship Id="rId54" Type="http://schemas.openxmlformats.org/officeDocument/2006/relationships/oleObject" Target="../embeddings/oleObject_4_53.bin" /><Relationship Id="rId55" Type="http://schemas.openxmlformats.org/officeDocument/2006/relationships/oleObject" Target="../embeddings/oleObject_4_54.bin" /><Relationship Id="rId56" Type="http://schemas.openxmlformats.org/officeDocument/2006/relationships/oleObject" Target="../embeddings/oleObject_4_55.bin" /><Relationship Id="rId57"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789"/>
  <sheetViews>
    <sheetView tabSelected="1" workbookViewId="0" topLeftCell="A1">
      <selection activeCell="H6" sqref="H6"/>
    </sheetView>
  </sheetViews>
  <sheetFormatPr defaultColWidth="9.00390625" defaultRowHeight="12.75"/>
  <cols>
    <col min="1" max="1" width="15.875" style="120" customWidth="1"/>
    <col min="2" max="2" width="9.00390625" style="117" customWidth="1"/>
    <col min="3" max="3" width="30.875" style="117" customWidth="1"/>
    <col min="4" max="4" width="32.375" style="117" customWidth="1"/>
    <col min="5" max="5" width="28.75390625" style="117" customWidth="1"/>
    <col min="6" max="6" width="31.375" style="117" customWidth="1"/>
    <col min="7" max="16384" width="9.125" style="117" customWidth="1"/>
  </cols>
  <sheetData>
    <row r="1" spans="1:7" ht="70.5" customHeight="1">
      <c r="A1" s="209" t="s">
        <v>24</v>
      </c>
      <c r="B1" s="209"/>
      <c r="C1" s="210"/>
      <c r="D1" s="210"/>
      <c r="E1" s="210"/>
      <c r="F1" s="211"/>
      <c r="G1" s="212"/>
    </row>
    <row r="2" spans="1:7" ht="15.75" customHeight="1">
      <c r="A2" s="213" t="s">
        <v>2</v>
      </c>
      <c r="B2" s="214"/>
      <c r="C2" s="215"/>
      <c r="D2" s="216" t="s">
        <v>3</v>
      </c>
      <c r="E2" s="217"/>
      <c r="F2" s="211"/>
      <c r="G2" s="212"/>
    </row>
    <row r="3" spans="1:7" ht="15.75">
      <c r="A3" s="213" t="s">
        <v>4</v>
      </c>
      <c r="B3" s="214"/>
      <c r="C3" s="215"/>
      <c r="D3" s="216" t="s">
        <v>30</v>
      </c>
      <c r="E3" s="217"/>
      <c r="F3" s="218"/>
      <c r="G3" s="212"/>
    </row>
    <row r="4" spans="1:7" ht="15.75" customHeight="1">
      <c r="A4" s="213" t="s">
        <v>25</v>
      </c>
      <c r="B4" s="214"/>
      <c r="C4" s="215"/>
      <c r="D4" s="216" t="s">
        <v>120</v>
      </c>
      <c r="E4" s="217"/>
      <c r="F4" s="218"/>
      <c r="G4" s="212"/>
    </row>
    <row r="5" spans="1:7" ht="12.75">
      <c r="A5" s="219"/>
      <c r="B5" s="220"/>
      <c r="C5" s="221"/>
      <c r="D5" s="222"/>
      <c r="E5" s="223"/>
      <c r="F5" s="211"/>
      <c r="G5" s="212"/>
    </row>
    <row r="6" spans="1:7" ht="129.75" customHeight="1">
      <c r="A6" s="219" t="s">
        <v>152</v>
      </c>
      <c r="B6" s="220" t="s">
        <v>5</v>
      </c>
      <c r="C6" s="221" t="s">
        <v>5</v>
      </c>
      <c r="D6" s="222"/>
      <c r="E6" s="223" t="s">
        <v>5</v>
      </c>
      <c r="F6" s="211"/>
      <c r="G6" s="212"/>
    </row>
    <row r="7" spans="1:7" ht="12.75" customHeight="1">
      <c r="A7" s="224" t="s">
        <v>58</v>
      </c>
      <c r="B7" s="225" t="s">
        <v>58</v>
      </c>
      <c r="C7" s="226" t="s">
        <v>58</v>
      </c>
      <c r="D7" s="222">
        <v>2144.97</v>
      </c>
      <c r="E7" s="223" t="s">
        <v>58</v>
      </c>
      <c r="F7" s="211"/>
      <c r="G7" s="212"/>
    </row>
    <row r="8" spans="1:7" ht="12.75" customHeight="1">
      <c r="A8" s="224" t="s">
        <v>59</v>
      </c>
      <c r="B8" s="225" t="s">
        <v>59</v>
      </c>
      <c r="C8" s="226" t="s">
        <v>59</v>
      </c>
      <c r="D8" s="222">
        <v>2173.45</v>
      </c>
      <c r="E8" s="223" t="s">
        <v>59</v>
      </c>
      <c r="F8" s="211"/>
      <c r="G8" s="212"/>
    </row>
    <row r="9" spans="1:7" ht="12.75" customHeight="1">
      <c r="A9" s="224" t="s">
        <v>60</v>
      </c>
      <c r="B9" s="225" t="s">
        <v>60</v>
      </c>
      <c r="C9" s="226" t="s">
        <v>60</v>
      </c>
      <c r="D9" s="222">
        <v>2196.23</v>
      </c>
      <c r="E9" s="223" t="s">
        <v>60</v>
      </c>
      <c r="F9" s="211"/>
      <c r="G9" s="212"/>
    </row>
    <row r="10" spans="1:7" ht="12.75" customHeight="1">
      <c r="A10" s="224" t="s">
        <v>61</v>
      </c>
      <c r="B10" s="225" t="s">
        <v>61</v>
      </c>
      <c r="C10" s="226" t="s">
        <v>61</v>
      </c>
      <c r="D10" s="222">
        <v>2222.97</v>
      </c>
      <c r="E10" s="223" t="s">
        <v>61</v>
      </c>
      <c r="F10" s="211"/>
      <c r="G10" s="212"/>
    </row>
    <row r="11" spans="1:7" ht="12.75" customHeight="1">
      <c r="A11" s="224" t="s">
        <v>62</v>
      </c>
      <c r="B11" s="225" t="s">
        <v>62</v>
      </c>
      <c r="C11" s="226" t="s">
        <v>62</v>
      </c>
      <c r="D11" s="222">
        <v>2254.81</v>
      </c>
      <c r="E11" s="223" t="s">
        <v>62</v>
      </c>
      <c r="F11" s="211"/>
      <c r="G11" s="212"/>
    </row>
    <row r="12" spans="1:7" ht="15.75" customHeight="1">
      <c r="A12" s="219" t="s">
        <v>35</v>
      </c>
      <c r="B12" s="220"/>
      <c r="C12" s="221"/>
      <c r="D12" s="222">
        <v>1888.68</v>
      </c>
      <c r="E12" s="223"/>
      <c r="F12" s="211"/>
      <c r="G12" s="212"/>
    </row>
    <row r="13" spans="1:7" ht="54" customHeight="1">
      <c r="A13" s="227" t="s">
        <v>50</v>
      </c>
      <c r="B13" s="228"/>
      <c r="C13" s="229"/>
      <c r="D13" s="222"/>
      <c r="E13" s="230"/>
      <c r="F13" s="211"/>
      <c r="G13" s="212"/>
    </row>
    <row r="14" spans="1:7" ht="12.75" customHeight="1">
      <c r="A14" s="231" t="s">
        <v>51</v>
      </c>
      <c r="B14" s="232"/>
      <c r="C14" s="233"/>
      <c r="D14" s="222"/>
      <c r="E14" s="223"/>
      <c r="F14" s="211"/>
      <c r="G14" s="212"/>
    </row>
    <row r="15" spans="1:7" ht="12.75" customHeight="1">
      <c r="A15" s="231" t="s">
        <v>26</v>
      </c>
      <c r="B15" s="232"/>
      <c r="C15" s="233"/>
      <c r="D15" s="222">
        <v>1072.04</v>
      </c>
      <c r="E15" s="223"/>
      <c r="F15" s="211"/>
      <c r="G15" s="212"/>
    </row>
    <row r="16" spans="1:7" ht="12.75" customHeight="1">
      <c r="A16" s="231" t="s">
        <v>27</v>
      </c>
      <c r="B16" s="232"/>
      <c r="C16" s="233"/>
      <c r="D16" s="222">
        <v>63.02</v>
      </c>
      <c r="E16" s="223"/>
      <c r="F16" s="211"/>
      <c r="G16" s="212"/>
    </row>
    <row r="17" spans="1:7" ht="12.75" customHeight="1">
      <c r="A17" s="231" t="s">
        <v>28</v>
      </c>
      <c r="B17" s="232"/>
      <c r="C17" s="233"/>
      <c r="D17" s="222">
        <v>446.89</v>
      </c>
      <c r="E17" s="223"/>
      <c r="F17" s="212"/>
      <c r="G17" s="212"/>
    </row>
    <row r="18" spans="1:7" ht="12.75" customHeight="1">
      <c r="A18" s="231" t="s">
        <v>52</v>
      </c>
      <c r="B18" s="232"/>
      <c r="C18" s="233"/>
      <c r="D18" s="222"/>
      <c r="E18" s="223"/>
      <c r="F18" s="212"/>
      <c r="G18" s="212"/>
    </row>
    <row r="19" spans="1:7" ht="12.75" customHeight="1">
      <c r="A19" s="231" t="s">
        <v>26</v>
      </c>
      <c r="B19" s="232"/>
      <c r="C19" s="233"/>
      <c r="D19" s="222">
        <v>1072.04</v>
      </c>
      <c r="E19" s="223"/>
      <c r="F19" s="212"/>
      <c r="G19" s="212"/>
    </row>
    <row r="20" spans="1:7" ht="12.75" customHeight="1">
      <c r="A20" s="231" t="s">
        <v>53</v>
      </c>
      <c r="B20" s="232"/>
      <c r="C20" s="233"/>
      <c r="D20" s="222">
        <v>305.38</v>
      </c>
      <c r="E20" s="223"/>
      <c r="F20" s="212"/>
      <c r="G20" s="212"/>
    </row>
    <row r="21" spans="1:7" ht="70.5" customHeight="1">
      <c r="A21" s="234" t="s">
        <v>57</v>
      </c>
      <c r="B21" s="235"/>
      <c r="C21" s="235"/>
      <c r="D21" s="235"/>
      <c r="E21" s="236"/>
      <c r="F21" s="212"/>
      <c r="G21" s="212"/>
    </row>
    <row r="22" spans="1:7" ht="44.25" customHeight="1">
      <c r="A22" s="237" t="s">
        <v>36</v>
      </c>
      <c r="B22" s="237"/>
      <c r="C22" s="237"/>
      <c r="D22" s="238">
        <v>129019.995</v>
      </c>
      <c r="E22" s="238"/>
      <c r="F22" s="212"/>
      <c r="G22" s="212"/>
    </row>
    <row r="23" spans="1:7" ht="17.25" customHeight="1">
      <c r="A23" s="219" t="s">
        <v>29</v>
      </c>
      <c r="B23" s="220"/>
      <c r="C23" s="220"/>
      <c r="D23" s="239"/>
      <c r="E23" s="240"/>
      <c r="F23" s="212"/>
      <c r="G23" s="212"/>
    </row>
    <row r="24" spans="1:7" ht="55.5" customHeight="1">
      <c r="A24" s="237" t="s">
        <v>37</v>
      </c>
      <c r="B24" s="237"/>
      <c r="C24" s="237"/>
      <c r="D24" s="238">
        <v>0</v>
      </c>
      <c r="E24" s="238"/>
      <c r="F24" s="212"/>
      <c r="G24" s="212"/>
    </row>
    <row r="25" spans="1:7" ht="59.25" customHeight="1">
      <c r="A25" s="237" t="s">
        <v>38</v>
      </c>
      <c r="B25" s="237"/>
      <c r="C25" s="237"/>
      <c r="D25" s="238">
        <v>0</v>
      </c>
      <c r="E25" s="238"/>
      <c r="F25" s="212"/>
      <c r="G25" s="212"/>
    </row>
    <row r="26" spans="1:7" ht="115.5" customHeight="1">
      <c r="A26" s="237" t="s">
        <v>153</v>
      </c>
      <c r="B26" s="237"/>
      <c r="C26" s="237"/>
      <c r="D26" s="238">
        <v>129019.995</v>
      </c>
      <c r="E26" s="238"/>
      <c r="F26" s="212"/>
      <c r="G26" s="212"/>
    </row>
    <row r="27" spans="1:7" ht="5.25" customHeight="1">
      <c r="A27" s="241"/>
      <c r="B27" s="241"/>
      <c r="C27" s="241"/>
      <c r="D27" s="241"/>
      <c r="E27" s="241"/>
      <c r="F27" s="212"/>
      <c r="G27" s="212"/>
    </row>
    <row r="28" spans="1:7" ht="5.25" customHeight="1">
      <c r="A28" s="242"/>
      <c r="B28" s="242"/>
      <c r="C28" s="242"/>
      <c r="D28" s="242"/>
      <c r="E28" s="242"/>
      <c r="F28" s="212"/>
      <c r="G28" s="212"/>
    </row>
    <row r="29" spans="1:7" ht="5.25" customHeight="1">
      <c r="A29" s="243"/>
      <c r="B29" s="243"/>
      <c r="C29" s="243"/>
      <c r="D29" s="243"/>
      <c r="E29" s="243"/>
      <c r="F29" s="212"/>
      <c r="G29" s="212"/>
    </row>
    <row r="30" spans="1:7" ht="45" customHeight="1">
      <c r="A30" s="237" t="s">
        <v>39</v>
      </c>
      <c r="B30" s="237"/>
      <c r="C30" s="237"/>
      <c r="D30" s="238">
        <v>0</v>
      </c>
      <c r="E30" s="238"/>
      <c r="F30" s="212"/>
      <c r="G30" s="212"/>
    </row>
    <row r="31" spans="1:7" ht="29.25" customHeight="1">
      <c r="A31" s="237" t="s">
        <v>40</v>
      </c>
      <c r="B31" s="237"/>
      <c r="C31" s="237"/>
      <c r="D31" s="238">
        <v>0</v>
      </c>
      <c r="E31" s="238"/>
      <c r="F31" s="212"/>
      <c r="G31" s="212"/>
    </row>
    <row r="32" spans="1:7" ht="12.75" customHeight="1">
      <c r="A32" s="244"/>
      <c r="B32" s="244"/>
      <c r="C32" s="244"/>
      <c r="D32" s="245"/>
      <c r="E32" s="245"/>
      <c r="F32" s="212"/>
      <c r="G32" s="212"/>
    </row>
    <row r="33" spans="1:7" ht="81.75" customHeight="1">
      <c r="A33" s="244" t="s">
        <v>154</v>
      </c>
      <c r="B33" s="244"/>
      <c r="C33" s="244"/>
      <c r="D33" s="246"/>
      <c r="E33" s="246"/>
      <c r="F33" s="211"/>
      <c r="G33" s="211"/>
    </row>
    <row r="34" spans="1:7" s="118" customFormat="1" ht="14.25" customHeight="1">
      <c r="A34" s="247"/>
      <c r="B34" s="248"/>
      <c r="C34" s="248"/>
      <c r="D34" s="249"/>
      <c r="E34" s="249"/>
      <c r="F34" s="250"/>
      <c r="G34" s="250"/>
    </row>
    <row r="35" spans="1:7" ht="61.5" customHeight="1">
      <c r="A35" s="251" t="s">
        <v>55</v>
      </c>
      <c r="B35" s="251"/>
      <c r="C35" s="251"/>
      <c r="D35" s="252">
        <v>160179.94</v>
      </c>
      <c r="E35" s="253"/>
      <c r="F35" s="254"/>
      <c r="G35" s="255"/>
    </row>
    <row r="36" spans="1:7" ht="81.75" customHeight="1">
      <c r="A36" s="256" t="s">
        <v>48</v>
      </c>
      <c r="B36" s="256"/>
      <c r="C36" s="256"/>
      <c r="D36" s="222">
        <v>160179.94</v>
      </c>
      <c r="E36" s="257"/>
      <c r="F36" s="223"/>
      <c r="G36" s="211"/>
    </row>
    <row r="37" spans="1:7" ht="16.5" customHeight="1">
      <c r="A37" s="258"/>
      <c r="B37" s="259"/>
      <c r="C37" s="259"/>
      <c r="D37" s="260"/>
      <c r="E37" s="260"/>
      <c r="F37" s="211"/>
      <c r="G37" s="211"/>
    </row>
    <row r="38" spans="1:7" ht="60.75" customHeight="1">
      <c r="A38" s="261" t="s">
        <v>41</v>
      </c>
      <c r="B38" s="262"/>
      <c r="C38" s="263"/>
      <c r="D38" s="263"/>
      <c r="E38" s="263"/>
      <c r="F38" s="264"/>
      <c r="G38" s="211"/>
    </row>
    <row r="39" spans="1:7" ht="89.25" customHeight="1">
      <c r="A39" s="265" t="s">
        <v>42</v>
      </c>
      <c r="B39" s="265" t="s">
        <v>43</v>
      </c>
      <c r="C39" s="265" t="s">
        <v>44</v>
      </c>
      <c r="D39" s="265" t="s">
        <v>45</v>
      </c>
      <c r="E39" s="265" t="s">
        <v>46</v>
      </c>
      <c r="F39" s="265" t="s">
        <v>47</v>
      </c>
      <c r="G39" s="211"/>
    </row>
    <row r="40" spans="1:7" ht="12.75" customHeight="1">
      <c r="A40" s="265" t="s">
        <v>121</v>
      </c>
      <c r="B40" s="266">
        <v>0</v>
      </c>
      <c r="C40" s="267">
        <v>1326.61</v>
      </c>
      <c r="D40" s="267">
        <v>776.51</v>
      </c>
      <c r="E40" s="267">
        <v>871.14</v>
      </c>
      <c r="F40" s="267">
        <v>129.58</v>
      </c>
      <c r="G40" s="211"/>
    </row>
    <row r="41" spans="1:7" ht="12.75" customHeight="1">
      <c r="A41" s="265" t="s">
        <v>121</v>
      </c>
      <c r="B41" s="266">
        <v>1</v>
      </c>
      <c r="C41" s="267">
        <v>1225.4</v>
      </c>
      <c r="D41" s="267">
        <v>671.62</v>
      </c>
      <c r="E41" s="267">
        <v>881.65</v>
      </c>
      <c r="F41" s="267">
        <v>125.9</v>
      </c>
      <c r="G41" s="211"/>
    </row>
    <row r="42" spans="1:7" ht="12.75" customHeight="1">
      <c r="A42" s="265" t="s">
        <v>121</v>
      </c>
      <c r="B42" s="266">
        <v>2</v>
      </c>
      <c r="C42" s="267">
        <v>1188.03</v>
      </c>
      <c r="D42" s="267">
        <v>632.84</v>
      </c>
      <c r="E42" s="267">
        <v>865.89</v>
      </c>
      <c r="F42" s="267">
        <v>124.48</v>
      </c>
      <c r="G42" s="211"/>
    </row>
    <row r="43" spans="1:7" ht="12.75" customHeight="1">
      <c r="A43" s="265" t="s">
        <v>121</v>
      </c>
      <c r="B43" s="266">
        <v>3</v>
      </c>
      <c r="C43" s="267">
        <v>1204.17</v>
      </c>
      <c r="D43" s="267">
        <v>649.76</v>
      </c>
      <c r="E43" s="267">
        <v>838.98</v>
      </c>
      <c r="F43" s="267">
        <v>125.26</v>
      </c>
      <c r="G43" s="211"/>
    </row>
    <row r="44" spans="1:7" ht="12.75" customHeight="1">
      <c r="A44" s="265" t="s">
        <v>121</v>
      </c>
      <c r="B44" s="266">
        <v>4</v>
      </c>
      <c r="C44" s="267">
        <v>1188.14</v>
      </c>
      <c r="D44" s="267">
        <v>632.89</v>
      </c>
      <c r="E44" s="267">
        <v>759.99</v>
      </c>
      <c r="F44" s="267">
        <v>124.43</v>
      </c>
      <c r="G44" s="211"/>
    </row>
    <row r="45" spans="1:7" ht="12.75" customHeight="1">
      <c r="A45" s="265" t="s">
        <v>121</v>
      </c>
      <c r="B45" s="266">
        <v>5</v>
      </c>
      <c r="C45" s="267">
        <v>1302.87</v>
      </c>
      <c r="D45" s="267">
        <v>851.27</v>
      </c>
      <c r="E45" s="267">
        <v>744.49</v>
      </c>
      <c r="F45" s="267">
        <v>228.08</v>
      </c>
      <c r="G45" s="211"/>
    </row>
    <row r="46" spans="1:7" ht="12.75" customHeight="1">
      <c r="A46" s="265" t="s">
        <v>121</v>
      </c>
      <c r="B46" s="266">
        <v>6</v>
      </c>
      <c r="C46" s="267">
        <v>1548.77</v>
      </c>
      <c r="D46" s="267">
        <v>1073.3</v>
      </c>
      <c r="E46" s="267">
        <v>736.29</v>
      </c>
      <c r="F46" s="267">
        <v>204.21</v>
      </c>
      <c r="G46" s="211"/>
    </row>
    <row r="47" spans="1:7" ht="12.75" customHeight="1">
      <c r="A47" s="265" t="s">
        <v>121</v>
      </c>
      <c r="B47" s="266">
        <v>7</v>
      </c>
      <c r="C47" s="267">
        <v>1620.54</v>
      </c>
      <c r="D47" s="267">
        <v>1100.57</v>
      </c>
      <c r="E47" s="267">
        <v>732.97</v>
      </c>
      <c r="F47" s="267">
        <v>159.71</v>
      </c>
      <c r="G47" s="211"/>
    </row>
    <row r="48" spans="1:7" ht="12.75" customHeight="1">
      <c r="A48" s="265" t="s">
        <v>121</v>
      </c>
      <c r="B48" s="266">
        <v>8</v>
      </c>
      <c r="C48" s="267">
        <v>1642.32</v>
      </c>
      <c r="D48" s="267">
        <v>1111.86</v>
      </c>
      <c r="E48" s="267">
        <v>731.98</v>
      </c>
      <c r="F48" s="267">
        <v>149.21</v>
      </c>
      <c r="G48" s="211"/>
    </row>
    <row r="49" spans="1:7" ht="12.75" customHeight="1">
      <c r="A49" s="265" t="s">
        <v>121</v>
      </c>
      <c r="B49" s="266">
        <v>9</v>
      </c>
      <c r="C49" s="267">
        <v>1664</v>
      </c>
      <c r="D49" s="267">
        <v>1125.66</v>
      </c>
      <c r="E49" s="267">
        <v>745.06</v>
      </c>
      <c r="F49" s="267">
        <v>141.33</v>
      </c>
      <c r="G49" s="212"/>
    </row>
    <row r="50" spans="1:7" ht="12.75" customHeight="1">
      <c r="A50" s="265" t="s">
        <v>121</v>
      </c>
      <c r="B50" s="266">
        <v>10</v>
      </c>
      <c r="C50" s="267">
        <v>1661.85</v>
      </c>
      <c r="D50" s="267">
        <v>1123.96</v>
      </c>
      <c r="E50" s="267">
        <v>767.43</v>
      </c>
      <c r="F50" s="267">
        <v>141.78</v>
      </c>
      <c r="G50" s="212"/>
    </row>
    <row r="51" spans="1:7" ht="12.75" customHeight="1">
      <c r="A51" s="265" t="s">
        <v>121</v>
      </c>
      <c r="B51" s="266">
        <v>11</v>
      </c>
      <c r="C51" s="267">
        <v>2049.53</v>
      </c>
      <c r="D51" s="267">
        <v>1528.38</v>
      </c>
      <c r="E51" s="267">
        <v>1189.15</v>
      </c>
      <c r="F51" s="267">
        <v>158.53</v>
      </c>
      <c r="G51" s="212"/>
    </row>
    <row r="52" spans="1:7" ht="12.75" customHeight="1">
      <c r="A52" s="265" t="s">
        <v>121</v>
      </c>
      <c r="B52" s="266">
        <v>12</v>
      </c>
      <c r="C52" s="267">
        <v>1650.5</v>
      </c>
      <c r="D52" s="267">
        <v>1111.76</v>
      </c>
      <c r="E52" s="267">
        <v>749.1</v>
      </c>
      <c r="F52" s="267">
        <v>140.94</v>
      </c>
      <c r="G52" s="212"/>
    </row>
    <row r="53" spans="1:7" ht="12.75" customHeight="1">
      <c r="A53" s="265" t="s">
        <v>121</v>
      </c>
      <c r="B53" s="266">
        <v>13</v>
      </c>
      <c r="C53" s="267">
        <v>1658.21</v>
      </c>
      <c r="D53" s="267">
        <v>1119.9</v>
      </c>
      <c r="E53" s="267">
        <v>742.55</v>
      </c>
      <c r="F53" s="267">
        <v>141.37</v>
      </c>
      <c r="G53" s="212"/>
    </row>
    <row r="54" spans="1:7" ht="12.75" customHeight="1">
      <c r="A54" s="265" t="s">
        <v>121</v>
      </c>
      <c r="B54" s="266">
        <v>14</v>
      </c>
      <c r="C54" s="267">
        <v>1662.94</v>
      </c>
      <c r="D54" s="267">
        <v>1124.63</v>
      </c>
      <c r="E54" s="267">
        <v>733.86</v>
      </c>
      <c r="F54" s="267">
        <v>141.36</v>
      </c>
      <c r="G54" s="212"/>
    </row>
    <row r="55" spans="1:7" ht="12.75" customHeight="1">
      <c r="A55" s="265" t="s">
        <v>121</v>
      </c>
      <c r="B55" s="266">
        <v>15</v>
      </c>
      <c r="C55" s="267">
        <v>1646.29</v>
      </c>
      <c r="D55" s="267">
        <v>1178.14</v>
      </c>
      <c r="E55" s="267">
        <v>734.95</v>
      </c>
      <c r="F55" s="267">
        <v>211.53</v>
      </c>
      <c r="G55" s="212"/>
    </row>
    <row r="56" spans="1:7" ht="12.75" customHeight="1">
      <c r="A56" s="265" t="s">
        <v>121</v>
      </c>
      <c r="B56" s="266">
        <v>16</v>
      </c>
      <c r="C56" s="267">
        <v>1706.19</v>
      </c>
      <c r="D56" s="267">
        <v>1343.27</v>
      </c>
      <c r="E56" s="267">
        <v>731.75</v>
      </c>
      <c r="F56" s="267">
        <v>316.75</v>
      </c>
      <c r="G56" s="212"/>
    </row>
    <row r="57" spans="1:7" ht="12.75" customHeight="1">
      <c r="A57" s="265" t="s">
        <v>121</v>
      </c>
      <c r="B57" s="266">
        <v>17</v>
      </c>
      <c r="C57" s="267">
        <v>1749.52</v>
      </c>
      <c r="D57" s="267">
        <v>1434.95</v>
      </c>
      <c r="E57" s="267">
        <v>729.01</v>
      </c>
      <c r="F57" s="267">
        <v>365.11</v>
      </c>
      <c r="G57" s="212"/>
    </row>
    <row r="58" spans="1:7" ht="12.75" customHeight="1">
      <c r="A58" s="265" t="s">
        <v>121</v>
      </c>
      <c r="B58" s="266">
        <v>18</v>
      </c>
      <c r="C58" s="267">
        <v>1750.16</v>
      </c>
      <c r="D58" s="267">
        <v>1241.9</v>
      </c>
      <c r="E58" s="267">
        <v>728.09</v>
      </c>
      <c r="F58" s="267">
        <v>171.41</v>
      </c>
      <c r="G58" s="212"/>
    </row>
    <row r="59" spans="1:7" ht="12.75" customHeight="1">
      <c r="A59" s="265" t="s">
        <v>121</v>
      </c>
      <c r="B59" s="266">
        <v>19</v>
      </c>
      <c r="C59" s="267">
        <v>2120.84</v>
      </c>
      <c r="D59" s="267">
        <v>1602.32</v>
      </c>
      <c r="E59" s="267">
        <v>1139.23</v>
      </c>
      <c r="F59" s="267">
        <v>161.16</v>
      </c>
      <c r="G59" s="212"/>
    </row>
    <row r="60" spans="1:7" ht="12.75" customHeight="1">
      <c r="A60" s="265" t="s">
        <v>121</v>
      </c>
      <c r="B60" s="266">
        <v>20</v>
      </c>
      <c r="C60" s="267">
        <v>2126.56</v>
      </c>
      <c r="D60" s="267">
        <v>1608.83</v>
      </c>
      <c r="E60" s="267">
        <v>1198.32</v>
      </c>
      <c r="F60" s="267">
        <v>161.95</v>
      </c>
      <c r="G60" s="212"/>
    </row>
    <row r="61" spans="1:7" ht="12.75" customHeight="1">
      <c r="A61" s="265" t="s">
        <v>121</v>
      </c>
      <c r="B61" s="266">
        <v>21</v>
      </c>
      <c r="C61" s="267">
        <v>2135.16</v>
      </c>
      <c r="D61" s="267">
        <v>1615.27</v>
      </c>
      <c r="E61" s="267">
        <v>1280.59</v>
      </c>
      <c r="F61" s="267">
        <v>159.79</v>
      </c>
      <c r="G61" s="212"/>
    </row>
    <row r="62" spans="1:7" ht="12.75" customHeight="1">
      <c r="A62" s="265" t="s">
        <v>121</v>
      </c>
      <c r="B62" s="266">
        <v>22</v>
      </c>
      <c r="C62" s="267">
        <v>1644.86</v>
      </c>
      <c r="D62" s="267">
        <v>1105.72</v>
      </c>
      <c r="E62" s="267">
        <v>833.15</v>
      </c>
      <c r="F62" s="267">
        <v>140.53</v>
      </c>
      <c r="G62" s="212"/>
    </row>
    <row r="63" spans="1:7" ht="12.75" customHeight="1">
      <c r="A63" s="265" t="s">
        <v>121</v>
      </c>
      <c r="B63" s="266">
        <v>23</v>
      </c>
      <c r="C63" s="267">
        <v>1591.92</v>
      </c>
      <c r="D63" s="267">
        <v>1051.38</v>
      </c>
      <c r="E63" s="267">
        <v>862.63</v>
      </c>
      <c r="F63" s="267">
        <v>139.14</v>
      </c>
      <c r="G63" s="212"/>
    </row>
    <row r="64" spans="1:7" ht="12.75" customHeight="1">
      <c r="A64" s="265" t="s">
        <v>122</v>
      </c>
      <c r="B64" s="266">
        <v>0</v>
      </c>
      <c r="C64" s="267">
        <v>1287.86</v>
      </c>
      <c r="D64" s="267">
        <v>735.63</v>
      </c>
      <c r="E64" s="267">
        <v>866.01</v>
      </c>
      <c r="F64" s="267">
        <v>127.44</v>
      </c>
      <c r="G64" s="212"/>
    </row>
    <row r="65" spans="1:7" ht="12.75" customHeight="1">
      <c r="A65" s="265" t="s">
        <v>122</v>
      </c>
      <c r="B65" s="266">
        <v>1</v>
      </c>
      <c r="C65" s="267">
        <v>1189.65</v>
      </c>
      <c r="D65" s="267">
        <v>633.75</v>
      </c>
      <c r="E65" s="267">
        <v>919.73</v>
      </c>
      <c r="F65" s="267">
        <v>123.77</v>
      </c>
      <c r="G65" s="212"/>
    </row>
    <row r="66" spans="1:7" ht="12.75" customHeight="1">
      <c r="A66" s="265" t="s">
        <v>122</v>
      </c>
      <c r="B66" s="266">
        <v>2</v>
      </c>
      <c r="C66" s="267">
        <v>1185.52</v>
      </c>
      <c r="D66" s="267">
        <v>629.67</v>
      </c>
      <c r="E66" s="267">
        <v>1271.79</v>
      </c>
      <c r="F66" s="267">
        <v>123.83</v>
      </c>
      <c r="G66" s="212"/>
    </row>
    <row r="67" spans="1:7" ht="12.75" customHeight="1">
      <c r="A67" s="265" t="s">
        <v>122</v>
      </c>
      <c r="B67" s="266">
        <v>3</v>
      </c>
      <c r="C67" s="267">
        <v>1182.39</v>
      </c>
      <c r="D67" s="267">
        <v>626.43</v>
      </c>
      <c r="E67" s="267">
        <v>1278.97</v>
      </c>
      <c r="F67" s="267">
        <v>123.72</v>
      </c>
      <c r="G67" s="212"/>
    </row>
    <row r="68" spans="1:7" ht="12.75" customHeight="1">
      <c r="A68" s="265" t="s">
        <v>122</v>
      </c>
      <c r="B68" s="266">
        <v>4</v>
      </c>
      <c r="C68" s="267">
        <v>1187.77</v>
      </c>
      <c r="D68" s="267">
        <v>632.04</v>
      </c>
      <c r="E68" s="267">
        <v>783.1</v>
      </c>
      <c r="F68" s="267">
        <v>123.95</v>
      </c>
      <c r="G68" s="212"/>
    </row>
    <row r="69" spans="1:7" ht="12.75" customHeight="1">
      <c r="A69" s="265" t="s">
        <v>122</v>
      </c>
      <c r="B69" s="266">
        <v>5</v>
      </c>
      <c r="C69" s="267">
        <v>1263.81</v>
      </c>
      <c r="D69" s="267">
        <v>831.32</v>
      </c>
      <c r="E69" s="267">
        <v>746.77</v>
      </c>
      <c r="F69" s="267">
        <v>247.19</v>
      </c>
      <c r="G69" s="212"/>
    </row>
    <row r="70" spans="1:7" ht="12.75" customHeight="1">
      <c r="A70" s="265" t="s">
        <v>122</v>
      </c>
      <c r="B70" s="266">
        <v>6</v>
      </c>
      <c r="C70" s="267">
        <v>1481.37</v>
      </c>
      <c r="D70" s="267">
        <v>1006.15</v>
      </c>
      <c r="E70" s="267">
        <v>739.24</v>
      </c>
      <c r="F70" s="267">
        <v>204.45</v>
      </c>
      <c r="G70" s="212"/>
    </row>
    <row r="71" spans="1:7" ht="12.75" customHeight="1">
      <c r="A71" s="265" t="s">
        <v>122</v>
      </c>
      <c r="B71" s="266">
        <v>7</v>
      </c>
      <c r="C71" s="267">
        <v>1623.29</v>
      </c>
      <c r="D71" s="267">
        <v>1099.79</v>
      </c>
      <c r="E71" s="267">
        <v>734.17</v>
      </c>
      <c r="F71" s="267">
        <v>156.18</v>
      </c>
      <c r="G71" s="212"/>
    </row>
    <row r="72" spans="1:7" ht="12.75" customHeight="1">
      <c r="A72" s="265" t="s">
        <v>122</v>
      </c>
      <c r="B72" s="266">
        <v>8</v>
      </c>
      <c r="C72" s="267">
        <v>1647.16</v>
      </c>
      <c r="D72" s="267">
        <v>1193.19</v>
      </c>
      <c r="E72" s="267">
        <v>731.19</v>
      </c>
      <c r="F72" s="267">
        <v>225.7</v>
      </c>
      <c r="G72" s="212"/>
    </row>
    <row r="73" spans="1:7" ht="12.75" customHeight="1">
      <c r="A73" s="265" t="s">
        <v>122</v>
      </c>
      <c r="B73" s="266">
        <v>9</v>
      </c>
      <c r="C73" s="267">
        <v>1699.26</v>
      </c>
      <c r="D73" s="267">
        <v>1254.85</v>
      </c>
      <c r="E73" s="267">
        <v>728.72</v>
      </c>
      <c r="F73" s="267">
        <v>235.27</v>
      </c>
      <c r="G73" s="212"/>
    </row>
    <row r="74" spans="1:7" ht="12.75" customHeight="1">
      <c r="A74" s="265" t="s">
        <v>122</v>
      </c>
      <c r="B74" s="266">
        <v>10</v>
      </c>
      <c r="C74" s="267">
        <v>1705.39</v>
      </c>
      <c r="D74" s="267">
        <v>1252.79</v>
      </c>
      <c r="E74" s="267">
        <v>727.72</v>
      </c>
      <c r="F74" s="267">
        <v>227.08</v>
      </c>
      <c r="G74" s="212"/>
    </row>
    <row r="75" spans="1:7" ht="12.75" customHeight="1">
      <c r="A75" s="265" t="s">
        <v>122</v>
      </c>
      <c r="B75" s="266">
        <v>11</v>
      </c>
      <c r="C75" s="267">
        <v>1716.17</v>
      </c>
      <c r="D75" s="267">
        <v>1207.39</v>
      </c>
      <c r="E75" s="267">
        <v>727.28</v>
      </c>
      <c r="F75" s="267">
        <v>170.9</v>
      </c>
      <c r="G75" s="212"/>
    </row>
    <row r="76" spans="1:7" ht="12.75" customHeight="1">
      <c r="A76" s="265" t="s">
        <v>122</v>
      </c>
      <c r="B76" s="266">
        <v>12</v>
      </c>
      <c r="C76" s="267">
        <v>1720.49</v>
      </c>
      <c r="D76" s="267">
        <v>1277.36</v>
      </c>
      <c r="E76" s="267">
        <v>727.1</v>
      </c>
      <c r="F76" s="267">
        <v>236.55</v>
      </c>
      <c r="G76" s="212"/>
    </row>
    <row r="77" spans="1:7" ht="12.75" customHeight="1">
      <c r="A77" s="265" t="s">
        <v>122</v>
      </c>
      <c r="B77" s="266">
        <v>13</v>
      </c>
      <c r="C77" s="267">
        <v>1703.95</v>
      </c>
      <c r="D77" s="267">
        <v>1284.5</v>
      </c>
      <c r="E77" s="267">
        <v>727.79</v>
      </c>
      <c r="F77" s="267">
        <v>260.23</v>
      </c>
      <c r="G77" s="212"/>
    </row>
    <row r="78" spans="1:7" ht="12.75" customHeight="1">
      <c r="A78" s="265" t="s">
        <v>122</v>
      </c>
      <c r="B78" s="266">
        <v>14</v>
      </c>
      <c r="C78" s="267">
        <v>1698.17</v>
      </c>
      <c r="D78" s="267">
        <v>1249.81</v>
      </c>
      <c r="E78" s="267">
        <v>730.4</v>
      </c>
      <c r="F78" s="267">
        <v>231.31</v>
      </c>
      <c r="G78" s="212"/>
    </row>
    <row r="79" spans="1:7" ht="12.75" customHeight="1">
      <c r="A79" s="265" t="s">
        <v>122</v>
      </c>
      <c r="B79" s="266">
        <v>15</v>
      </c>
      <c r="C79" s="267">
        <v>1697.95</v>
      </c>
      <c r="D79" s="267">
        <v>1325.52</v>
      </c>
      <c r="E79" s="267">
        <v>730.64</v>
      </c>
      <c r="F79" s="267">
        <v>307.25</v>
      </c>
      <c r="G79" s="212"/>
    </row>
    <row r="80" spans="1:7" ht="12.75" customHeight="1">
      <c r="A80" s="265" t="s">
        <v>122</v>
      </c>
      <c r="B80" s="266">
        <v>16</v>
      </c>
      <c r="C80" s="267">
        <v>1698.43</v>
      </c>
      <c r="D80" s="267">
        <v>1488.69</v>
      </c>
      <c r="E80" s="267">
        <v>733.77</v>
      </c>
      <c r="F80" s="267">
        <v>469.93</v>
      </c>
      <c r="G80" s="212"/>
    </row>
    <row r="81" spans="1:7" ht="12.75" customHeight="1">
      <c r="A81" s="265" t="s">
        <v>122</v>
      </c>
      <c r="B81" s="266">
        <v>17</v>
      </c>
      <c r="C81" s="267">
        <v>1755.68</v>
      </c>
      <c r="D81" s="267">
        <v>1500.41</v>
      </c>
      <c r="E81" s="267">
        <v>730.2</v>
      </c>
      <c r="F81" s="267">
        <v>424.4</v>
      </c>
      <c r="G81" s="212"/>
    </row>
    <row r="82" spans="1:7" ht="12.75" customHeight="1">
      <c r="A82" s="265" t="s">
        <v>122</v>
      </c>
      <c r="B82" s="266">
        <v>18</v>
      </c>
      <c r="C82" s="267">
        <v>1765.2</v>
      </c>
      <c r="D82" s="267">
        <v>1408.69</v>
      </c>
      <c r="E82" s="267">
        <v>728.43</v>
      </c>
      <c r="F82" s="267">
        <v>323.16</v>
      </c>
      <c r="G82" s="212"/>
    </row>
    <row r="83" spans="1:7" ht="12.75" customHeight="1">
      <c r="A83" s="265" t="s">
        <v>122</v>
      </c>
      <c r="B83" s="266">
        <v>19</v>
      </c>
      <c r="C83" s="267">
        <v>1750.2</v>
      </c>
      <c r="D83" s="267">
        <v>1308.1</v>
      </c>
      <c r="E83" s="267">
        <v>727.57</v>
      </c>
      <c r="F83" s="267">
        <v>237.58</v>
      </c>
      <c r="G83" s="212"/>
    </row>
    <row r="84" spans="1:7" ht="12.75" customHeight="1">
      <c r="A84" s="265" t="s">
        <v>122</v>
      </c>
      <c r="B84" s="266">
        <v>20</v>
      </c>
      <c r="C84" s="267">
        <v>1744.76</v>
      </c>
      <c r="D84" s="267">
        <v>1263.19</v>
      </c>
      <c r="E84" s="267">
        <v>727.27</v>
      </c>
      <c r="F84" s="267">
        <v>198.11</v>
      </c>
      <c r="G84" s="212"/>
    </row>
    <row r="85" spans="1:7" ht="12.75" customHeight="1">
      <c r="A85" s="265" t="s">
        <v>122</v>
      </c>
      <c r="B85" s="266">
        <v>21</v>
      </c>
      <c r="C85" s="267">
        <v>2111.17</v>
      </c>
      <c r="D85" s="267">
        <v>1590.41</v>
      </c>
      <c r="E85" s="267">
        <v>1253.93</v>
      </c>
      <c r="F85" s="267">
        <v>158.91</v>
      </c>
      <c r="G85" s="212"/>
    </row>
    <row r="86" spans="1:7" ht="12.75" customHeight="1">
      <c r="A86" s="265" t="s">
        <v>122</v>
      </c>
      <c r="B86" s="266">
        <v>22</v>
      </c>
      <c r="C86" s="267">
        <v>1645.37</v>
      </c>
      <c r="D86" s="267">
        <v>1105.27</v>
      </c>
      <c r="E86" s="267">
        <v>785.72</v>
      </c>
      <c r="F86" s="267">
        <v>139.57</v>
      </c>
      <c r="G86" s="212"/>
    </row>
    <row r="87" spans="1:7" ht="12.75" customHeight="1">
      <c r="A87" s="265" t="s">
        <v>122</v>
      </c>
      <c r="B87" s="266">
        <v>23</v>
      </c>
      <c r="C87" s="267">
        <v>1593.19</v>
      </c>
      <c r="D87" s="267">
        <v>1052.48</v>
      </c>
      <c r="E87" s="267">
        <v>781.22</v>
      </c>
      <c r="F87" s="267">
        <v>138.97</v>
      </c>
      <c r="G87" s="212"/>
    </row>
    <row r="88" spans="1:7" ht="12.75" customHeight="1">
      <c r="A88" s="265" t="s">
        <v>123</v>
      </c>
      <c r="B88" s="266">
        <v>0</v>
      </c>
      <c r="C88" s="267">
        <v>1357.3</v>
      </c>
      <c r="D88" s="267">
        <v>807.57</v>
      </c>
      <c r="E88" s="267">
        <v>746.86</v>
      </c>
      <c r="F88" s="267">
        <v>129.95</v>
      </c>
      <c r="G88" s="212"/>
    </row>
    <row r="89" spans="1:7" ht="12.75" customHeight="1">
      <c r="A89" s="265" t="s">
        <v>123</v>
      </c>
      <c r="B89" s="266">
        <v>1</v>
      </c>
      <c r="C89" s="267">
        <v>1190.49</v>
      </c>
      <c r="D89" s="267">
        <v>634.06</v>
      </c>
      <c r="E89" s="267">
        <v>763.58</v>
      </c>
      <c r="F89" s="267">
        <v>123.24</v>
      </c>
      <c r="G89" s="212"/>
    </row>
    <row r="90" spans="1:7" ht="12.75" customHeight="1">
      <c r="A90" s="265" t="s">
        <v>123</v>
      </c>
      <c r="B90" s="266">
        <v>2</v>
      </c>
      <c r="C90" s="267">
        <v>1177.31</v>
      </c>
      <c r="D90" s="267">
        <v>620.97</v>
      </c>
      <c r="E90" s="267">
        <v>759.86</v>
      </c>
      <c r="F90" s="267">
        <v>123.33</v>
      </c>
      <c r="G90" s="212"/>
    </row>
    <row r="91" spans="1:7" ht="12.75" customHeight="1">
      <c r="A91" s="265" t="s">
        <v>123</v>
      </c>
      <c r="B91" s="266">
        <v>3</v>
      </c>
      <c r="C91" s="267">
        <v>1175.18</v>
      </c>
      <c r="D91" s="267">
        <v>618.88</v>
      </c>
      <c r="E91" s="267">
        <v>791.01</v>
      </c>
      <c r="F91" s="267">
        <v>123.37</v>
      </c>
      <c r="G91" s="212"/>
    </row>
    <row r="92" spans="1:7" ht="12.75" customHeight="1">
      <c r="A92" s="265" t="s">
        <v>123</v>
      </c>
      <c r="B92" s="266">
        <v>4</v>
      </c>
      <c r="C92" s="267">
        <v>1218.24</v>
      </c>
      <c r="D92" s="267">
        <v>704.47</v>
      </c>
      <c r="E92" s="267">
        <v>748.39</v>
      </c>
      <c r="F92" s="267">
        <v>165.91</v>
      </c>
      <c r="G92" s="212"/>
    </row>
    <row r="93" spans="1:7" ht="12.75" customHeight="1">
      <c r="A93" s="265" t="s">
        <v>123</v>
      </c>
      <c r="B93" s="266">
        <v>5</v>
      </c>
      <c r="C93" s="267">
        <v>1338.37</v>
      </c>
      <c r="D93" s="267">
        <v>906.46</v>
      </c>
      <c r="E93" s="267">
        <v>744.04</v>
      </c>
      <c r="F93" s="267">
        <v>247.77</v>
      </c>
      <c r="G93" s="212"/>
    </row>
    <row r="94" spans="1:7" ht="12.75" customHeight="1">
      <c r="A94" s="265" t="s">
        <v>123</v>
      </c>
      <c r="B94" s="266">
        <v>6</v>
      </c>
      <c r="C94" s="267">
        <v>1585.55</v>
      </c>
      <c r="D94" s="267">
        <v>1119.48</v>
      </c>
      <c r="E94" s="267">
        <v>735.27</v>
      </c>
      <c r="F94" s="267">
        <v>213.61</v>
      </c>
      <c r="G94" s="212"/>
    </row>
    <row r="95" spans="1:7" ht="12.75" customHeight="1">
      <c r="A95" s="265" t="s">
        <v>123</v>
      </c>
      <c r="B95" s="266">
        <v>7</v>
      </c>
      <c r="C95" s="267">
        <v>1623.35</v>
      </c>
      <c r="D95" s="267">
        <v>1167.05</v>
      </c>
      <c r="E95" s="267">
        <v>733.44</v>
      </c>
      <c r="F95" s="267">
        <v>223.38</v>
      </c>
      <c r="G95" s="212"/>
    </row>
    <row r="96" spans="1:7" ht="12.75" customHeight="1">
      <c r="A96" s="265" t="s">
        <v>123</v>
      </c>
      <c r="B96" s="266">
        <v>8</v>
      </c>
      <c r="C96" s="267">
        <v>1647.48</v>
      </c>
      <c r="D96" s="267">
        <v>1216.86</v>
      </c>
      <c r="E96" s="267">
        <v>732.78</v>
      </c>
      <c r="F96" s="267">
        <v>249.06</v>
      </c>
      <c r="G96" s="212"/>
    </row>
    <row r="97" spans="1:7" ht="12.75" customHeight="1">
      <c r="A97" s="265" t="s">
        <v>123</v>
      </c>
      <c r="B97" s="266">
        <v>9</v>
      </c>
      <c r="C97" s="267">
        <v>1709</v>
      </c>
      <c r="D97" s="267">
        <v>1274.85</v>
      </c>
      <c r="E97" s="267">
        <v>729.86</v>
      </c>
      <c r="F97" s="267">
        <v>245.53</v>
      </c>
      <c r="G97" s="212"/>
    </row>
    <row r="98" spans="1:7" ht="12.75" customHeight="1">
      <c r="A98" s="265" t="s">
        <v>123</v>
      </c>
      <c r="B98" s="266">
        <v>10</v>
      </c>
      <c r="C98" s="267">
        <v>1707.19</v>
      </c>
      <c r="D98" s="267">
        <v>1252.42</v>
      </c>
      <c r="E98" s="267">
        <v>729.31</v>
      </c>
      <c r="F98" s="267">
        <v>224.91</v>
      </c>
      <c r="G98" s="212"/>
    </row>
    <row r="99" spans="1:7" ht="12.75" customHeight="1">
      <c r="A99" s="265" t="s">
        <v>123</v>
      </c>
      <c r="B99" s="266">
        <v>11</v>
      </c>
      <c r="C99" s="267">
        <v>1695.86</v>
      </c>
      <c r="D99" s="267">
        <v>1199.82</v>
      </c>
      <c r="E99" s="267">
        <v>729.63</v>
      </c>
      <c r="F99" s="267">
        <v>183.63</v>
      </c>
      <c r="G99" s="212"/>
    </row>
    <row r="100" spans="1:7" ht="12.75" customHeight="1">
      <c r="A100" s="265" t="s">
        <v>123</v>
      </c>
      <c r="B100" s="266">
        <v>12</v>
      </c>
      <c r="C100" s="267">
        <v>1698.39</v>
      </c>
      <c r="D100" s="267">
        <v>1263.22</v>
      </c>
      <c r="E100" s="267">
        <v>729.6</v>
      </c>
      <c r="F100" s="267">
        <v>244.51</v>
      </c>
      <c r="G100" s="212"/>
    </row>
    <row r="101" spans="1:7" ht="12.75" customHeight="1">
      <c r="A101" s="265" t="s">
        <v>123</v>
      </c>
      <c r="B101" s="266">
        <v>13</v>
      </c>
      <c r="C101" s="267">
        <v>1707.23</v>
      </c>
      <c r="D101" s="267">
        <v>1265.7</v>
      </c>
      <c r="E101" s="267">
        <v>729.22</v>
      </c>
      <c r="F101" s="267">
        <v>238.15</v>
      </c>
      <c r="G101" s="212"/>
    </row>
    <row r="102" spans="1:7" ht="12.75" customHeight="1">
      <c r="A102" s="265" t="s">
        <v>123</v>
      </c>
      <c r="B102" s="266">
        <v>14</v>
      </c>
      <c r="C102" s="267">
        <v>1704.27</v>
      </c>
      <c r="D102" s="267">
        <v>1257.1</v>
      </c>
      <c r="E102" s="267">
        <v>730.33</v>
      </c>
      <c r="F102" s="267">
        <v>232.51</v>
      </c>
      <c r="G102" s="212"/>
    </row>
    <row r="103" spans="1:7" ht="12.75" customHeight="1">
      <c r="A103" s="265" t="s">
        <v>123</v>
      </c>
      <c r="B103" s="266">
        <v>15</v>
      </c>
      <c r="C103" s="267">
        <v>1699.76</v>
      </c>
      <c r="D103" s="267">
        <v>1298.2</v>
      </c>
      <c r="E103" s="267">
        <v>731.26</v>
      </c>
      <c r="F103" s="267">
        <v>278.12</v>
      </c>
      <c r="G103" s="212"/>
    </row>
    <row r="104" spans="1:7" ht="12.75" customHeight="1">
      <c r="A104" s="265" t="s">
        <v>123</v>
      </c>
      <c r="B104" s="266">
        <v>16</v>
      </c>
      <c r="C104" s="267">
        <v>1709.3</v>
      </c>
      <c r="D104" s="267">
        <v>1464.79</v>
      </c>
      <c r="E104" s="267">
        <v>731.31</v>
      </c>
      <c r="F104" s="267">
        <v>435.17</v>
      </c>
      <c r="G104" s="212"/>
    </row>
    <row r="105" spans="1:7" ht="12.75" customHeight="1">
      <c r="A105" s="265" t="s">
        <v>123</v>
      </c>
      <c r="B105" s="266">
        <v>17</v>
      </c>
      <c r="C105" s="267">
        <v>1744.22</v>
      </c>
      <c r="D105" s="267">
        <v>1358.4</v>
      </c>
      <c r="E105" s="267">
        <v>731.53</v>
      </c>
      <c r="F105" s="267">
        <v>293.86</v>
      </c>
      <c r="G105" s="212"/>
    </row>
    <row r="106" spans="1:7" ht="12.75" customHeight="1">
      <c r="A106" s="265" t="s">
        <v>123</v>
      </c>
      <c r="B106" s="266">
        <v>18</v>
      </c>
      <c r="C106" s="267">
        <v>1757.37</v>
      </c>
      <c r="D106" s="267">
        <v>1318.8</v>
      </c>
      <c r="E106" s="267">
        <v>729.46</v>
      </c>
      <c r="F106" s="267">
        <v>241.1</v>
      </c>
      <c r="G106" s="212"/>
    </row>
    <row r="107" spans="1:7" ht="12.75" customHeight="1">
      <c r="A107" s="265" t="s">
        <v>123</v>
      </c>
      <c r="B107" s="266">
        <v>19</v>
      </c>
      <c r="C107" s="267">
        <v>1753.84</v>
      </c>
      <c r="D107" s="267">
        <v>1280.26</v>
      </c>
      <c r="E107" s="267">
        <v>728.69</v>
      </c>
      <c r="F107" s="267">
        <v>206.09</v>
      </c>
      <c r="G107" s="212"/>
    </row>
    <row r="108" spans="1:7" ht="12.75" customHeight="1">
      <c r="A108" s="265" t="s">
        <v>123</v>
      </c>
      <c r="B108" s="266">
        <v>20</v>
      </c>
      <c r="C108" s="267">
        <v>1748.64</v>
      </c>
      <c r="D108" s="267">
        <v>1213.6</v>
      </c>
      <c r="E108" s="267">
        <v>749.55</v>
      </c>
      <c r="F108" s="267">
        <v>144.64</v>
      </c>
      <c r="G108" s="212"/>
    </row>
    <row r="109" spans="1:7" ht="12.75" customHeight="1">
      <c r="A109" s="265" t="s">
        <v>123</v>
      </c>
      <c r="B109" s="266">
        <v>21</v>
      </c>
      <c r="C109" s="267">
        <v>1698.59</v>
      </c>
      <c r="D109" s="267">
        <v>1159.98</v>
      </c>
      <c r="E109" s="267">
        <v>892.12</v>
      </c>
      <c r="F109" s="267">
        <v>141.06</v>
      </c>
      <c r="G109" s="212"/>
    </row>
    <row r="110" spans="1:7" ht="12.75" customHeight="1">
      <c r="A110" s="265" t="s">
        <v>123</v>
      </c>
      <c r="B110" s="266">
        <v>22</v>
      </c>
      <c r="C110" s="267">
        <v>1651.41</v>
      </c>
      <c r="D110" s="267">
        <v>1111.96</v>
      </c>
      <c r="E110" s="267">
        <v>854.25</v>
      </c>
      <c r="F110" s="267">
        <v>140.23</v>
      </c>
      <c r="G110" s="212"/>
    </row>
    <row r="111" spans="1:7" ht="12.75" customHeight="1">
      <c r="A111" s="265" t="s">
        <v>123</v>
      </c>
      <c r="B111" s="266">
        <v>23</v>
      </c>
      <c r="C111" s="267">
        <v>1576.05</v>
      </c>
      <c r="D111" s="267">
        <v>1034.64</v>
      </c>
      <c r="E111" s="267">
        <v>880.71</v>
      </c>
      <c r="F111" s="267">
        <v>138.27</v>
      </c>
      <c r="G111" s="212"/>
    </row>
    <row r="112" spans="1:7" ht="12.75" customHeight="1">
      <c r="A112" s="265" t="s">
        <v>124</v>
      </c>
      <c r="B112" s="266">
        <v>0</v>
      </c>
      <c r="C112" s="267">
        <v>1397.13</v>
      </c>
      <c r="D112" s="267">
        <v>878.44</v>
      </c>
      <c r="E112" s="267">
        <v>743.15</v>
      </c>
      <c r="F112" s="267">
        <v>160.98</v>
      </c>
      <c r="G112" s="212"/>
    </row>
    <row r="113" spans="1:7" ht="12.75" customHeight="1">
      <c r="A113" s="265" t="s">
        <v>124</v>
      </c>
      <c r="B113" s="266">
        <v>1</v>
      </c>
      <c r="C113" s="267">
        <v>1318.43</v>
      </c>
      <c r="D113" s="267">
        <v>805.54</v>
      </c>
      <c r="E113" s="267">
        <v>746</v>
      </c>
      <c r="F113" s="267">
        <v>166.78</v>
      </c>
      <c r="G113" s="212"/>
    </row>
    <row r="114" spans="1:7" ht="12.75" customHeight="1">
      <c r="A114" s="265" t="s">
        <v>124</v>
      </c>
      <c r="B114" s="266">
        <v>2</v>
      </c>
      <c r="C114" s="267">
        <v>1266.07</v>
      </c>
      <c r="D114" s="267">
        <v>729.55</v>
      </c>
      <c r="E114" s="267">
        <v>747.54</v>
      </c>
      <c r="F114" s="267">
        <v>143.15</v>
      </c>
      <c r="G114" s="212"/>
    </row>
    <row r="115" spans="1:7" ht="12.75" customHeight="1">
      <c r="A115" s="265" t="s">
        <v>124</v>
      </c>
      <c r="B115" s="266">
        <v>3</v>
      </c>
      <c r="C115" s="267">
        <v>1247.12</v>
      </c>
      <c r="D115" s="267">
        <v>735.15</v>
      </c>
      <c r="E115" s="267">
        <v>746.91</v>
      </c>
      <c r="F115" s="267">
        <v>167.71</v>
      </c>
      <c r="G115" s="212"/>
    </row>
    <row r="116" spans="1:7" ht="12.75" customHeight="1">
      <c r="A116" s="265" t="s">
        <v>124</v>
      </c>
      <c r="B116" s="266">
        <v>4</v>
      </c>
      <c r="C116" s="267">
        <v>1244.66</v>
      </c>
      <c r="D116" s="267">
        <v>763.61</v>
      </c>
      <c r="E116" s="267">
        <v>746.92</v>
      </c>
      <c r="F116" s="267">
        <v>198.63</v>
      </c>
      <c r="G116" s="212"/>
    </row>
    <row r="117" spans="1:7" ht="12.75" customHeight="1">
      <c r="A117" s="265" t="s">
        <v>124</v>
      </c>
      <c r="B117" s="266">
        <v>5</v>
      </c>
      <c r="C117" s="267">
        <v>1271.85</v>
      </c>
      <c r="D117" s="267">
        <v>843.04</v>
      </c>
      <c r="E117" s="267">
        <v>746.79</v>
      </c>
      <c r="F117" s="267">
        <v>250.86</v>
      </c>
      <c r="G117" s="212"/>
    </row>
    <row r="118" spans="1:7" ht="12.75" customHeight="1">
      <c r="A118" s="265" t="s">
        <v>124</v>
      </c>
      <c r="B118" s="266">
        <v>6</v>
      </c>
      <c r="C118" s="267">
        <v>1455.37</v>
      </c>
      <c r="D118" s="267">
        <v>957.92</v>
      </c>
      <c r="E118" s="267">
        <v>740.35</v>
      </c>
      <c r="F118" s="267">
        <v>182.22</v>
      </c>
      <c r="G118" s="212"/>
    </row>
    <row r="119" spans="1:7" ht="12.75" customHeight="1">
      <c r="A119" s="265" t="s">
        <v>124</v>
      </c>
      <c r="B119" s="266">
        <v>7</v>
      </c>
      <c r="C119" s="267">
        <v>1573.69</v>
      </c>
      <c r="D119" s="267">
        <v>1039.45</v>
      </c>
      <c r="E119" s="267">
        <v>734.58</v>
      </c>
      <c r="F119" s="267">
        <v>145.44</v>
      </c>
      <c r="G119" s="212"/>
    </row>
    <row r="120" spans="1:7" ht="12.75" customHeight="1">
      <c r="A120" s="265" t="s">
        <v>124</v>
      </c>
      <c r="B120" s="266">
        <v>8</v>
      </c>
      <c r="C120" s="267">
        <v>1578.3</v>
      </c>
      <c r="D120" s="267">
        <v>1044.29</v>
      </c>
      <c r="E120" s="267">
        <v>735.18</v>
      </c>
      <c r="F120" s="267">
        <v>145.66</v>
      </c>
      <c r="G120" s="212"/>
    </row>
    <row r="121" spans="1:7" ht="12.75" customHeight="1">
      <c r="A121" s="265" t="s">
        <v>124</v>
      </c>
      <c r="B121" s="266">
        <v>9</v>
      </c>
      <c r="C121" s="267">
        <v>1620.39</v>
      </c>
      <c r="D121" s="267">
        <v>1087.06</v>
      </c>
      <c r="E121" s="267">
        <v>734.09</v>
      </c>
      <c r="F121" s="267">
        <v>146.35</v>
      </c>
      <c r="G121" s="212"/>
    </row>
    <row r="122" spans="1:7" ht="12.75" customHeight="1">
      <c r="A122" s="265" t="s">
        <v>124</v>
      </c>
      <c r="B122" s="266">
        <v>10</v>
      </c>
      <c r="C122" s="267">
        <v>1624.26</v>
      </c>
      <c r="D122" s="267">
        <v>1089.39</v>
      </c>
      <c r="E122" s="267">
        <v>733.18</v>
      </c>
      <c r="F122" s="267">
        <v>144.81</v>
      </c>
      <c r="G122" s="212"/>
    </row>
    <row r="123" spans="1:7" ht="12.75" customHeight="1">
      <c r="A123" s="265" t="s">
        <v>124</v>
      </c>
      <c r="B123" s="266">
        <v>11</v>
      </c>
      <c r="C123" s="267">
        <v>1622.51</v>
      </c>
      <c r="D123" s="267">
        <v>1083.6</v>
      </c>
      <c r="E123" s="267">
        <v>733.63</v>
      </c>
      <c r="F123" s="267">
        <v>140.76</v>
      </c>
      <c r="G123" s="212"/>
    </row>
    <row r="124" spans="1:7" ht="12.75" customHeight="1">
      <c r="A124" s="265" t="s">
        <v>124</v>
      </c>
      <c r="B124" s="266">
        <v>12</v>
      </c>
      <c r="C124" s="267">
        <v>1626.98</v>
      </c>
      <c r="D124" s="267">
        <v>1087.2</v>
      </c>
      <c r="E124" s="267">
        <v>786.43</v>
      </c>
      <c r="F124" s="267">
        <v>139.9</v>
      </c>
      <c r="G124" s="212"/>
    </row>
    <row r="125" spans="1:7" ht="12.75" customHeight="1">
      <c r="A125" s="265" t="s">
        <v>124</v>
      </c>
      <c r="B125" s="266">
        <v>13</v>
      </c>
      <c r="C125" s="267">
        <v>1626.46</v>
      </c>
      <c r="D125" s="267">
        <v>1086.68</v>
      </c>
      <c r="E125" s="267">
        <v>785.04</v>
      </c>
      <c r="F125" s="267">
        <v>139.9</v>
      </c>
      <c r="G125" s="212"/>
    </row>
    <row r="126" spans="1:7" ht="12.75" customHeight="1">
      <c r="A126" s="265" t="s">
        <v>124</v>
      </c>
      <c r="B126" s="266">
        <v>14</v>
      </c>
      <c r="C126" s="267">
        <v>1631.33</v>
      </c>
      <c r="D126" s="267">
        <v>1091.17</v>
      </c>
      <c r="E126" s="267">
        <v>781.8</v>
      </c>
      <c r="F126" s="267">
        <v>139.52</v>
      </c>
      <c r="G126" s="212"/>
    </row>
    <row r="127" spans="1:7" ht="12.75" customHeight="1">
      <c r="A127" s="265" t="s">
        <v>124</v>
      </c>
      <c r="B127" s="266">
        <v>15</v>
      </c>
      <c r="C127" s="267">
        <v>1631.99</v>
      </c>
      <c r="D127" s="267">
        <v>1090.51</v>
      </c>
      <c r="E127" s="267">
        <v>741.78</v>
      </c>
      <c r="F127" s="267">
        <v>138.2</v>
      </c>
      <c r="G127" s="212"/>
    </row>
    <row r="128" spans="1:7" ht="12.75" customHeight="1">
      <c r="A128" s="265" t="s">
        <v>124</v>
      </c>
      <c r="B128" s="266">
        <v>16</v>
      </c>
      <c r="C128" s="267">
        <v>1658.14</v>
      </c>
      <c r="D128" s="267">
        <v>1192.35</v>
      </c>
      <c r="E128" s="267">
        <v>735.11</v>
      </c>
      <c r="F128" s="267">
        <v>213.88</v>
      </c>
      <c r="G128" s="212"/>
    </row>
    <row r="129" spans="1:7" ht="12.75" customHeight="1">
      <c r="A129" s="265" t="s">
        <v>124</v>
      </c>
      <c r="B129" s="266">
        <v>17</v>
      </c>
      <c r="C129" s="267">
        <v>1716.73</v>
      </c>
      <c r="D129" s="267">
        <v>1240.31</v>
      </c>
      <c r="E129" s="267">
        <v>732.35</v>
      </c>
      <c r="F129" s="267">
        <v>203.26</v>
      </c>
      <c r="G129" s="212"/>
    </row>
    <row r="130" spans="1:7" ht="12.75" customHeight="1">
      <c r="A130" s="265" t="s">
        <v>124</v>
      </c>
      <c r="B130" s="266">
        <v>18</v>
      </c>
      <c r="C130" s="267">
        <v>1723.57</v>
      </c>
      <c r="D130" s="267">
        <v>1192.9</v>
      </c>
      <c r="E130" s="267">
        <v>731.04</v>
      </c>
      <c r="F130" s="267">
        <v>149</v>
      </c>
      <c r="G130" s="212"/>
    </row>
    <row r="131" spans="1:7" ht="12.75" customHeight="1">
      <c r="A131" s="265" t="s">
        <v>124</v>
      </c>
      <c r="B131" s="266">
        <v>19</v>
      </c>
      <c r="C131" s="267">
        <v>2119.9</v>
      </c>
      <c r="D131" s="267">
        <v>1599.26</v>
      </c>
      <c r="E131" s="267">
        <v>1184.46</v>
      </c>
      <c r="F131" s="267">
        <v>159.03</v>
      </c>
      <c r="G131" s="212"/>
    </row>
    <row r="132" spans="1:7" ht="12.75" customHeight="1">
      <c r="A132" s="265" t="s">
        <v>124</v>
      </c>
      <c r="B132" s="266">
        <v>20</v>
      </c>
      <c r="C132" s="267">
        <v>1688.06</v>
      </c>
      <c r="D132" s="267">
        <v>1149.98</v>
      </c>
      <c r="E132" s="267">
        <v>796.71</v>
      </c>
      <c r="F132" s="267">
        <v>141.59</v>
      </c>
      <c r="G132" s="212"/>
    </row>
    <row r="133" spans="1:7" ht="12.75" customHeight="1">
      <c r="A133" s="265" t="s">
        <v>124</v>
      </c>
      <c r="B133" s="266">
        <v>21</v>
      </c>
      <c r="C133" s="267">
        <v>2135.42</v>
      </c>
      <c r="D133" s="267">
        <v>1613.14</v>
      </c>
      <c r="E133" s="267">
        <v>1306.8</v>
      </c>
      <c r="F133" s="267">
        <v>157.39</v>
      </c>
      <c r="G133" s="212"/>
    </row>
    <row r="134" spans="1:7" ht="12.75" customHeight="1">
      <c r="A134" s="265" t="s">
        <v>124</v>
      </c>
      <c r="B134" s="266">
        <v>22</v>
      </c>
      <c r="C134" s="267">
        <v>1631.55</v>
      </c>
      <c r="D134" s="267">
        <v>1090.35</v>
      </c>
      <c r="E134" s="267">
        <v>845.65</v>
      </c>
      <c r="F134" s="267">
        <v>138.47</v>
      </c>
      <c r="G134" s="212"/>
    </row>
    <row r="135" spans="1:7" ht="12.75" customHeight="1">
      <c r="A135" s="265" t="s">
        <v>124</v>
      </c>
      <c r="B135" s="266">
        <v>23</v>
      </c>
      <c r="C135" s="267">
        <v>1532.76</v>
      </c>
      <c r="D135" s="267">
        <v>987.92</v>
      </c>
      <c r="E135" s="267">
        <v>812.51</v>
      </c>
      <c r="F135" s="267">
        <v>134.84</v>
      </c>
      <c r="G135" s="212"/>
    </row>
    <row r="136" spans="1:7" ht="12.75" customHeight="1">
      <c r="A136" s="265" t="s">
        <v>125</v>
      </c>
      <c r="B136" s="266">
        <v>0</v>
      </c>
      <c r="C136" s="267">
        <v>1393.41</v>
      </c>
      <c r="D136" s="267">
        <v>845.43</v>
      </c>
      <c r="E136" s="267">
        <v>750.3</v>
      </c>
      <c r="F136" s="267">
        <v>131.7</v>
      </c>
      <c r="G136" s="212"/>
    </row>
    <row r="137" spans="1:7" ht="12.75" customHeight="1">
      <c r="A137" s="265" t="s">
        <v>125</v>
      </c>
      <c r="B137" s="266">
        <v>1</v>
      </c>
      <c r="C137" s="267">
        <v>1284.45</v>
      </c>
      <c r="D137" s="267">
        <v>731.97</v>
      </c>
      <c r="E137" s="267">
        <v>752.87</v>
      </c>
      <c r="F137" s="267">
        <v>127.2</v>
      </c>
      <c r="G137" s="212"/>
    </row>
    <row r="138" spans="1:7" ht="12.75" customHeight="1">
      <c r="A138" s="265" t="s">
        <v>125</v>
      </c>
      <c r="B138" s="266">
        <v>2</v>
      </c>
      <c r="C138" s="267">
        <v>1218.85</v>
      </c>
      <c r="D138" s="267">
        <v>664.14</v>
      </c>
      <c r="E138" s="267">
        <v>834.57</v>
      </c>
      <c r="F138" s="267">
        <v>124.97</v>
      </c>
      <c r="G138" s="212"/>
    </row>
    <row r="139" spans="1:7" ht="12.75" customHeight="1">
      <c r="A139" s="265" t="s">
        <v>125</v>
      </c>
      <c r="B139" s="266">
        <v>3</v>
      </c>
      <c r="C139" s="267">
        <v>1202.86</v>
      </c>
      <c r="D139" s="267">
        <v>647.59</v>
      </c>
      <c r="E139" s="267">
        <v>867.18</v>
      </c>
      <c r="F139" s="267">
        <v>124.41</v>
      </c>
      <c r="G139" s="212"/>
    </row>
    <row r="140" spans="1:7" ht="12.75" customHeight="1">
      <c r="A140" s="265" t="s">
        <v>125</v>
      </c>
      <c r="B140" s="266">
        <v>4</v>
      </c>
      <c r="C140" s="267">
        <v>1200.04</v>
      </c>
      <c r="D140" s="267">
        <v>644.75</v>
      </c>
      <c r="E140" s="267">
        <v>852.34</v>
      </c>
      <c r="F140" s="267">
        <v>124.39</v>
      </c>
      <c r="G140" s="212"/>
    </row>
    <row r="141" spans="1:7" ht="12.75" customHeight="1">
      <c r="A141" s="265" t="s">
        <v>125</v>
      </c>
      <c r="B141" s="266">
        <v>5</v>
      </c>
      <c r="C141" s="267">
        <v>1209.53</v>
      </c>
      <c r="D141" s="267">
        <v>704.22</v>
      </c>
      <c r="E141" s="267">
        <v>748.69</v>
      </c>
      <c r="F141" s="267">
        <v>174.36</v>
      </c>
      <c r="G141" s="212"/>
    </row>
    <row r="142" spans="1:7" ht="12.75" customHeight="1">
      <c r="A142" s="265" t="s">
        <v>125</v>
      </c>
      <c r="B142" s="266">
        <v>6</v>
      </c>
      <c r="C142" s="267">
        <v>1340.45</v>
      </c>
      <c r="D142" s="267">
        <v>790</v>
      </c>
      <c r="E142" s="267">
        <v>783.62</v>
      </c>
      <c r="F142" s="267">
        <v>129.22</v>
      </c>
      <c r="G142" s="212"/>
    </row>
    <row r="143" spans="1:7" ht="12.75" customHeight="1">
      <c r="A143" s="265" t="s">
        <v>125</v>
      </c>
      <c r="B143" s="266">
        <v>7</v>
      </c>
      <c r="C143" s="267">
        <v>1414.53</v>
      </c>
      <c r="D143" s="267">
        <v>866.86</v>
      </c>
      <c r="E143" s="267">
        <v>824.04</v>
      </c>
      <c r="F143" s="267">
        <v>132.01</v>
      </c>
      <c r="G143" s="212"/>
    </row>
    <row r="144" spans="1:7" ht="12.75" customHeight="1">
      <c r="A144" s="265" t="s">
        <v>125</v>
      </c>
      <c r="B144" s="266">
        <v>8</v>
      </c>
      <c r="C144" s="267">
        <v>1473.13</v>
      </c>
      <c r="D144" s="267">
        <v>928.55</v>
      </c>
      <c r="E144" s="267">
        <v>803.38</v>
      </c>
      <c r="F144" s="267">
        <v>135.09</v>
      </c>
      <c r="G144" s="212"/>
    </row>
    <row r="145" spans="1:7" ht="12.75" customHeight="1">
      <c r="A145" s="265" t="s">
        <v>125</v>
      </c>
      <c r="B145" s="266">
        <v>9</v>
      </c>
      <c r="C145" s="267">
        <v>1520.52</v>
      </c>
      <c r="D145" s="267">
        <v>977.41</v>
      </c>
      <c r="E145" s="267">
        <v>773.73</v>
      </c>
      <c r="F145" s="267">
        <v>136.57</v>
      </c>
      <c r="G145" s="212"/>
    </row>
    <row r="146" spans="1:7" ht="12.75" customHeight="1">
      <c r="A146" s="265" t="s">
        <v>125</v>
      </c>
      <c r="B146" s="266">
        <v>10</v>
      </c>
      <c r="C146" s="267">
        <v>1537.77</v>
      </c>
      <c r="D146" s="267">
        <v>995.87</v>
      </c>
      <c r="E146" s="267">
        <v>775.7</v>
      </c>
      <c r="F146" s="267">
        <v>137.77</v>
      </c>
      <c r="G146" s="212"/>
    </row>
    <row r="147" spans="1:7" ht="12.75" customHeight="1">
      <c r="A147" s="265" t="s">
        <v>125</v>
      </c>
      <c r="B147" s="266">
        <v>11</v>
      </c>
      <c r="C147" s="267">
        <v>1576.41</v>
      </c>
      <c r="D147" s="267">
        <v>1035.8</v>
      </c>
      <c r="E147" s="267">
        <v>841.83</v>
      </c>
      <c r="F147" s="267">
        <v>139.06</v>
      </c>
      <c r="G147" s="212"/>
    </row>
    <row r="148" spans="1:7" ht="12.75" customHeight="1">
      <c r="A148" s="265" t="s">
        <v>125</v>
      </c>
      <c r="B148" s="266">
        <v>12</v>
      </c>
      <c r="C148" s="267">
        <v>1586.78</v>
      </c>
      <c r="D148" s="267">
        <v>1046.36</v>
      </c>
      <c r="E148" s="267">
        <v>844.31</v>
      </c>
      <c r="F148" s="267">
        <v>139.25</v>
      </c>
      <c r="G148" s="212"/>
    </row>
    <row r="149" spans="1:7" ht="12.75" customHeight="1">
      <c r="A149" s="265" t="s">
        <v>125</v>
      </c>
      <c r="B149" s="266">
        <v>13</v>
      </c>
      <c r="C149" s="267">
        <v>1589.12</v>
      </c>
      <c r="D149" s="267">
        <v>1048.98</v>
      </c>
      <c r="E149" s="267">
        <v>832.36</v>
      </c>
      <c r="F149" s="267">
        <v>139.55</v>
      </c>
      <c r="G149" s="212"/>
    </row>
    <row r="150" spans="1:7" ht="12.75" customHeight="1">
      <c r="A150" s="265" t="s">
        <v>125</v>
      </c>
      <c r="B150" s="266">
        <v>14</v>
      </c>
      <c r="C150" s="267">
        <v>1574.63</v>
      </c>
      <c r="D150" s="267">
        <v>1033.93</v>
      </c>
      <c r="E150" s="267">
        <v>792.45</v>
      </c>
      <c r="F150" s="267">
        <v>138.98</v>
      </c>
      <c r="G150" s="212"/>
    </row>
    <row r="151" spans="1:7" ht="12.75" customHeight="1">
      <c r="A151" s="265" t="s">
        <v>125</v>
      </c>
      <c r="B151" s="266">
        <v>15</v>
      </c>
      <c r="C151" s="267">
        <v>1620.82</v>
      </c>
      <c r="D151" s="267">
        <v>1080.57</v>
      </c>
      <c r="E151" s="267">
        <v>738.99</v>
      </c>
      <c r="F151" s="267">
        <v>139.42</v>
      </c>
      <c r="G151" s="212"/>
    </row>
    <row r="152" spans="1:7" ht="12.75" customHeight="1">
      <c r="A152" s="265" t="s">
        <v>125</v>
      </c>
      <c r="B152" s="266">
        <v>16</v>
      </c>
      <c r="C152" s="267">
        <v>1635.6</v>
      </c>
      <c r="D152" s="267">
        <v>1110.57</v>
      </c>
      <c r="E152" s="267">
        <v>735.61</v>
      </c>
      <c r="F152" s="267">
        <v>154.64</v>
      </c>
      <c r="G152" s="212"/>
    </row>
    <row r="153" spans="1:7" ht="12.75" customHeight="1">
      <c r="A153" s="265" t="s">
        <v>125</v>
      </c>
      <c r="B153" s="266">
        <v>17</v>
      </c>
      <c r="C153" s="267">
        <v>1702.76</v>
      </c>
      <c r="D153" s="267">
        <v>1172.48</v>
      </c>
      <c r="E153" s="267">
        <v>732.67</v>
      </c>
      <c r="F153" s="267">
        <v>149.4</v>
      </c>
      <c r="G153" s="212"/>
    </row>
    <row r="154" spans="1:7" ht="12.75" customHeight="1">
      <c r="A154" s="265" t="s">
        <v>125</v>
      </c>
      <c r="B154" s="266">
        <v>18</v>
      </c>
      <c r="C154" s="267">
        <v>1722.9</v>
      </c>
      <c r="D154" s="267">
        <v>1185.48</v>
      </c>
      <c r="E154" s="267">
        <v>808.21</v>
      </c>
      <c r="F154" s="267">
        <v>142.26</v>
      </c>
      <c r="G154" s="212"/>
    </row>
    <row r="155" spans="1:7" ht="12.75" customHeight="1">
      <c r="A155" s="265" t="s">
        <v>125</v>
      </c>
      <c r="B155" s="266">
        <v>19</v>
      </c>
      <c r="C155" s="267">
        <v>1708.29</v>
      </c>
      <c r="D155" s="267">
        <v>1171.2</v>
      </c>
      <c r="E155" s="267">
        <v>820.25</v>
      </c>
      <c r="F155" s="267">
        <v>142.59</v>
      </c>
      <c r="G155" s="212"/>
    </row>
    <row r="156" spans="1:7" ht="12.75" customHeight="1">
      <c r="A156" s="265" t="s">
        <v>125</v>
      </c>
      <c r="B156" s="266">
        <v>20</v>
      </c>
      <c r="C156" s="267">
        <v>1692.73</v>
      </c>
      <c r="D156" s="267">
        <v>1155.38</v>
      </c>
      <c r="E156" s="267">
        <v>838.76</v>
      </c>
      <c r="F156" s="267">
        <v>142.32</v>
      </c>
      <c r="G156" s="212"/>
    </row>
    <row r="157" spans="1:7" ht="12.75" customHeight="1">
      <c r="A157" s="265" t="s">
        <v>125</v>
      </c>
      <c r="B157" s="266">
        <v>21</v>
      </c>
      <c r="C157" s="267">
        <v>2043.96</v>
      </c>
      <c r="D157" s="267">
        <v>1519.93</v>
      </c>
      <c r="E157" s="267">
        <v>1249</v>
      </c>
      <c r="F157" s="267">
        <v>155.65</v>
      </c>
      <c r="G157" s="212"/>
    </row>
    <row r="158" spans="1:7" ht="12.75" customHeight="1">
      <c r="A158" s="265" t="s">
        <v>125</v>
      </c>
      <c r="B158" s="266">
        <v>22</v>
      </c>
      <c r="C158" s="267">
        <v>1622.33</v>
      </c>
      <c r="D158" s="267">
        <v>1081.8</v>
      </c>
      <c r="E158" s="267">
        <v>836.69</v>
      </c>
      <c r="F158" s="267">
        <v>139.15</v>
      </c>
      <c r="G158" s="212"/>
    </row>
    <row r="159" spans="1:7" ht="12.75" customHeight="1">
      <c r="A159" s="265" t="s">
        <v>125</v>
      </c>
      <c r="B159" s="266">
        <v>23</v>
      </c>
      <c r="C159" s="267">
        <v>1557</v>
      </c>
      <c r="D159" s="267">
        <v>1013.88</v>
      </c>
      <c r="E159" s="267">
        <v>874.42</v>
      </c>
      <c r="F159" s="267">
        <v>136.56</v>
      </c>
      <c r="G159" s="212"/>
    </row>
    <row r="160" spans="1:7" ht="12.75" customHeight="1">
      <c r="A160" s="265" t="s">
        <v>126</v>
      </c>
      <c r="B160" s="266">
        <v>0</v>
      </c>
      <c r="C160" s="267">
        <v>1384.77</v>
      </c>
      <c r="D160" s="267">
        <v>834.63</v>
      </c>
      <c r="E160" s="267">
        <v>940.37</v>
      </c>
      <c r="F160" s="267">
        <v>129.54</v>
      </c>
      <c r="G160" s="212"/>
    </row>
    <row r="161" spans="1:7" ht="12.75" customHeight="1">
      <c r="A161" s="265" t="s">
        <v>126</v>
      </c>
      <c r="B161" s="266">
        <v>1</v>
      </c>
      <c r="C161" s="267">
        <v>1290.23</v>
      </c>
      <c r="D161" s="267">
        <v>736.6</v>
      </c>
      <c r="E161" s="267">
        <v>918.69</v>
      </c>
      <c r="F161" s="267">
        <v>126.04</v>
      </c>
      <c r="G161" s="212"/>
    </row>
    <row r="162" spans="1:7" ht="12.75" customHeight="1">
      <c r="A162" s="265" t="s">
        <v>126</v>
      </c>
      <c r="B162" s="266">
        <v>2</v>
      </c>
      <c r="C162" s="267">
        <v>1228.28</v>
      </c>
      <c r="D162" s="267">
        <v>673.92</v>
      </c>
      <c r="E162" s="267">
        <v>909.57</v>
      </c>
      <c r="F162" s="267">
        <v>125.32</v>
      </c>
      <c r="G162" s="212"/>
    </row>
    <row r="163" spans="1:7" ht="12.75" customHeight="1">
      <c r="A163" s="265" t="s">
        <v>126</v>
      </c>
      <c r="B163" s="266">
        <v>3</v>
      </c>
      <c r="C163" s="267">
        <v>1211.32</v>
      </c>
      <c r="D163" s="267">
        <v>656.26</v>
      </c>
      <c r="E163" s="267">
        <v>1307.9</v>
      </c>
      <c r="F163" s="267">
        <v>124.62</v>
      </c>
      <c r="G163" s="212"/>
    </row>
    <row r="164" spans="1:7" ht="12.75" customHeight="1">
      <c r="A164" s="265" t="s">
        <v>126</v>
      </c>
      <c r="B164" s="266">
        <v>4</v>
      </c>
      <c r="C164" s="267">
        <v>1219.29</v>
      </c>
      <c r="D164" s="267">
        <v>664.44</v>
      </c>
      <c r="E164" s="267">
        <v>779.72</v>
      </c>
      <c r="F164" s="267">
        <v>124.82</v>
      </c>
      <c r="G164" s="212"/>
    </row>
    <row r="165" spans="1:7" ht="12.75" customHeight="1">
      <c r="A165" s="265" t="s">
        <v>126</v>
      </c>
      <c r="B165" s="266">
        <v>5</v>
      </c>
      <c r="C165" s="267">
        <v>1242.52</v>
      </c>
      <c r="D165" s="267">
        <v>766.65</v>
      </c>
      <c r="E165" s="267">
        <v>747.73</v>
      </c>
      <c r="F165" s="267">
        <v>203.81</v>
      </c>
      <c r="G165" s="212"/>
    </row>
    <row r="166" spans="1:7" ht="12.75" customHeight="1">
      <c r="A166" s="265" t="s">
        <v>126</v>
      </c>
      <c r="B166" s="266">
        <v>6</v>
      </c>
      <c r="C166" s="267">
        <v>1515.57</v>
      </c>
      <c r="D166" s="267">
        <v>976.31</v>
      </c>
      <c r="E166" s="267">
        <v>737.4</v>
      </c>
      <c r="F166" s="267">
        <v>140.41</v>
      </c>
      <c r="G166" s="212"/>
    </row>
    <row r="167" spans="1:7" ht="12.75" customHeight="1">
      <c r="A167" s="265" t="s">
        <v>126</v>
      </c>
      <c r="B167" s="266">
        <v>7</v>
      </c>
      <c r="C167" s="267">
        <v>1625.75</v>
      </c>
      <c r="D167" s="267">
        <v>1086.19</v>
      </c>
      <c r="E167" s="267">
        <v>733.67</v>
      </c>
      <c r="F167" s="267">
        <v>140.11</v>
      </c>
      <c r="G167" s="212"/>
    </row>
    <row r="168" spans="1:7" ht="12.75" customHeight="1">
      <c r="A168" s="265" t="s">
        <v>126</v>
      </c>
      <c r="B168" s="266">
        <v>8</v>
      </c>
      <c r="C168" s="267">
        <v>1653.05</v>
      </c>
      <c r="D168" s="267">
        <v>1116.29</v>
      </c>
      <c r="E168" s="267">
        <v>739.33</v>
      </c>
      <c r="F168" s="267">
        <v>142.92</v>
      </c>
      <c r="G168" s="212"/>
    </row>
    <row r="169" spans="1:7" ht="12.75" customHeight="1">
      <c r="A169" s="265" t="s">
        <v>126</v>
      </c>
      <c r="B169" s="266">
        <v>9</v>
      </c>
      <c r="C169" s="267">
        <v>1705.71</v>
      </c>
      <c r="D169" s="267">
        <v>1171.81</v>
      </c>
      <c r="E169" s="267">
        <v>773.83</v>
      </c>
      <c r="F169" s="267">
        <v>145.78</v>
      </c>
      <c r="G169" s="212"/>
    </row>
    <row r="170" spans="1:7" ht="12.75" customHeight="1">
      <c r="A170" s="265" t="s">
        <v>126</v>
      </c>
      <c r="B170" s="266">
        <v>10</v>
      </c>
      <c r="C170" s="267">
        <v>1701.09</v>
      </c>
      <c r="D170" s="267">
        <v>1167.12</v>
      </c>
      <c r="E170" s="267">
        <v>785.8</v>
      </c>
      <c r="F170" s="267">
        <v>145.71</v>
      </c>
      <c r="G170" s="212"/>
    </row>
    <row r="171" spans="1:7" ht="12.75" customHeight="1">
      <c r="A171" s="265" t="s">
        <v>126</v>
      </c>
      <c r="B171" s="266">
        <v>11</v>
      </c>
      <c r="C171" s="267">
        <v>1696.2</v>
      </c>
      <c r="D171" s="267">
        <v>1162.36</v>
      </c>
      <c r="E171" s="267">
        <v>799.34</v>
      </c>
      <c r="F171" s="267">
        <v>145.84</v>
      </c>
      <c r="G171" s="212"/>
    </row>
    <row r="172" spans="1:7" ht="12.75" customHeight="1">
      <c r="A172" s="265" t="s">
        <v>126</v>
      </c>
      <c r="B172" s="266">
        <v>12</v>
      </c>
      <c r="C172" s="267">
        <v>1699.81</v>
      </c>
      <c r="D172" s="267">
        <v>1165.09</v>
      </c>
      <c r="E172" s="267">
        <v>827.09</v>
      </c>
      <c r="F172" s="267">
        <v>144.96</v>
      </c>
      <c r="G172" s="212"/>
    </row>
    <row r="173" spans="1:7" ht="12.75" customHeight="1">
      <c r="A173" s="265" t="s">
        <v>126</v>
      </c>
      <c r="B173" s="266">
        <v>13</v>
      </c>
      <c r="C173" s="267">
        <v>1704.09</v>
      </c>
      <c r="D173" s="267">
        <v>1169.92</v>
      </c>
      <c r="E173" s="267">
        <v>830.02</v>
      </c>
      <c r="F173" s="267">
        <v>145.51</v>
      </c>
      <c r="G173" s="212"/>
    </row>
    <row r="174" spans="1:7" ht="12.75" customHeight="1">
      <c r="A174" s="265" t="s">
        <v>126</v>
      </c>
      <c r="B174" s="266">
        <v>14</v>
      </c>
      <c r="C174" s="267">
        <v>1708.5</v>
      </c>
      <c r="D174" s="267">
        <v>1174.21</v>
      </c>
      <c r="E174" s="267">
        <v>794.26</v>
      </c>
      <c r="F174" s="267">
        <v>145.39</v>
      </c>
      <c r="G174" s="212"/>
    </row>
    <row r="175" spans="1:7" ht="12.75" customHeight="1">
      <c r="A175" s="265" t="s">
        <v>126</v>
      </c>
      <c r="B175" s="266">
        <v>15</v>
      </c>
      <c r="C175" s="267">
        <v>1705.6</v>
      </c>
      <c r="D175" s="267">
        <v>1168.97</v>
      </c>
      <c r="E175" s="267">
        <v>798.1</v>
      </c>
      <c r="F175" s="267">
        <v>143.05</v>
      </c>
      <c r="G175" s="212"/>
    </row>
    <row r="176" spans="1:7" ht="12.75" customHeight="1">
      <c r="A176" s="265" t="s">
        <v>126</v>
      </c>
      <c r="B176" s="266">
        <v>16</v>
      </c>
      <c r="C176" s="267">
        <v>1731.12</v>
      </c>
      <c r="D176" s="267">
        <v>1193.48</v>
      </c>
      <c r="E176" s="267">
        <v>744.74</v>
      </c>
      <c r="F176" s="267">
        <v>142.03</v>
      </c>
      <c r="G176" s="212"/>
    </row>
    <row r="177" spans="1:7" ht="12.75" customHeight="1">
      <c r="A177" s="265" t="s">
        <v>126</v>
      </c>
      <c r="B177" s="266">
        <v>17</v>
      </c>
      <c r="C177" s="267">
        <v>1754.89</v>
      </c>
      <c r="D177" s="267">
        <v>1218.54</v>
      </c>
      <c r="E177" s="267">
        <v>772.66</v>
      </c>
      <c r="F177" s="267">
        <v>143.32</v>
      </c>
      <c r="G177" s="212"/>
    </row>
    <row r="178" spans="1:7" ht="12.75" customHeight="1">
      <c r="A178" s="265" t="s">
        <v>126</v>
      </c>
      <c r="B178" s="266">
        <v>18</v>
      </c>
      <c r="C178" s="267">
        <v>1750.74</v>
      </c>
      <c r="D178" s="267">
        <v>1215.55</v>
      </c>
      <c r="E178" s="267">
        <v>804.42</v>
      </c>
      <c r="F178" s="267">
        <v>144.48</v>
      </c>
      <c r="G178" s="212"/>
    </row>
    <row r="179" spans="1:7" ht="12.75" customHeight="1">
      <c r="A179" s="265" t="s">
        <v>126</v>
      </c>
      <c r="B179" s="266">
        <v>19</v>
      </c>
      <c r="C179" s="267">
        <v>2102.14</v>
      </c>
      <c r="D179" s="267">
        <v>1583.08</v>
      </c>
      <c r="E179" s="267">
        <v>1279.96</v>
      </c>
      <c r="F179" s="267">
        <v>160.62</v>
      </c>
      <c r="G179" s="212"/>
    </row>
    <row r="180" spans="1:7" ht="12.75" customHeight="1">
      <c r="A180" s="265" t="s">
        <v>126</v>
      </c>
      <c r="B180" s="266">
        <v>20</v>
      </c>
      <c r="C180" s="267">
        <v>1726.88</v>
      </c>
      <c r="D180" s="267">
        <v>1191.73</v>
      </c>
      <c r="E180" s="267">
        <v>906.57</v>
      </c>
      <c r="F180" s="267">
        <v>144.52</v>
      </c>
      <c r="G180" s="212"/>
    </row>
    <row r="181" spans="1:7" ht="12.75" customHeight="1">
      <c r="A181" s="265" t="s">
        <v>126</v>
      </c>
      <c r="B181" s="266">
        <v>21</v>
      </c>
      <c r="C181" s="267">
        <v>2101.81</v>
      </c>
      <c r="D181" s="267">
        <v>1580.24</v>
      </c>
      <c r="E181" s="267">
        <v>1311.27</v>
      </c>
      <c r="F181" s="267">
        <v>158.11</v>
      </c>
      <c r="G181" s="212"/>
    </row>
    <row r="182" spans="1:7" ht="12.75" customHeight="1">
      <c r="A182" s="265" t="s">
        <v>126</v>
      </c>
      <c r="B182" s="266">
        <v>22</v>
      </c>
      <c r="C182" s="267">
        <v>1639.37</v>
      </c>
      <c r="D182" s="267">
        <v>1100.17</v>
      </c>
      <c r="E182" s="267">
        <v>857.65</v>
      </c>
      <c r="F182" s="267">
        <v>140.47</v>
      </c>
      <c r="G182" s="212"/>
    </row>
    <row r="183" spans="1:7" ht="12.75" customHeight="1">
      <c r="A183" s="265" t="s">
        <v>126</v>
      </c>
      <c r="B183" s="266">
        <v>23</v>
      </c>
      <c r="C183" s="267">
        <v>1584.24</v>
      </c>
      <c r="D183" s="267">
        <v>1043.65</v>
      </c>
      <c r="E183" s="267">
        <v>911.36</v>
      </c>
      <c r="F183" s="267">
        <v>139.08</v>
      </c>
      <c r="G183" s="212"/>
    </row>
    <row r="184" spans="1:7" ht="12.75" customHeight="1">
      <c r="A184" s="265" t="s">
        <v>127</v>
      </c>
      <c r="B184" s="266">
        <v>0</v>
      </c>
      <c r="C184" s="267">
        <v>1283.93</v>
      </c>
      <c r="D184" s="267">
        <v>972.32</v>
      </c>
      <c r="E184" s="267">
        <v>746.07</v>
      </c>
      <c r="F184" s="267">
        <v>368.06</v>
      </c>
      <c r="G184" s="212"/>
    </row>
    <row r="185" spans="1:7" ht="12.75" customHeight="1">
      <c r="A185" s="265" t="s">
        <v>127</v>
      </c>
      <c r="B185" s="266">
        <v>1</v>
      </c>
      <c r="C185" s="267">
        <v>1209.32</v>
      </c>
      <c r="D185" s="267">
        <v>1006.2</v>
      </c>
      <c r="E185" s="267">
        <v>748.73</v>
      </c>
      <c r="F185" s="267">
        <v>476.56</v>
      </c>
      <c r="G185" s="212"/>
    </row>
    <row r="186" spans="1:7" ht="12.75" customHeight="1">
      <c r="A186" s="265" t="s">
        <v>127</v>
      </c>
      <c r="B186" s="266">
        <v>2</v>
      </c>
      <c r="C186" s="267">
        <v>1185.84</v>
      </c>
      <c r="D186" s="267">
        <v>630.83</v>
      </c>
      <c r="E186" s="267">
        <v>1282.41</v>
      </c>
      <c r="F186" s="267">
        <v>124.67</v>
      </c>
      <c r="G186" s="212"/>
    </row>
    <row r="187" spans="1:7" ht="12.75" customHeight="1">
      <c r="A187" s="265" t="s">
        <v>127</v>
      </c>
      <c r="B187" s="266">
        <v>3</v>
      </c>
      <c r="C187" s="267">
        <v>1166.65</v>
      </c>
      <c r="D187" s="267">
        <v>610.55</v>
      </c>
      <c r="E187" s="267">
        <v>1263.23</v>
      </c>
      <c r="F187" s="267">
        <v>123.58</v>
      </c>
      <c r="G187" s="212"/>
    </row>
    <row r="188" spans="1:7" ht="12.75" customHeight="1">
      <c r="A188" s="265" t="s">
        <v>127</v>
      </c>
      <c r="B188" s="266">
        <v>4</v>
      </c>
      <c r="C188" s="267">
        <v>1171.4</v>
      </c>
      <c r="D188" s="267">
        <v>614.89</v>
      </c>
      <c r="E188" s="267">
        <v>1267.98</v>
      </c>
      <c r="F188" s="267">
        <v>123.16</v>
      </c>
      <c r="G188" s="212"/>
    </row>
    <row r="189" spans="1:7" ht="12.75" customHeight="1">
      <c r="A189" s="265" t="s">
        <v>127</v>
      </c>
      <c r="B189" s="266">
        <v>5</v>
      </c>
      <c r="C189" s="267">
        <v>1205.13</v>
      </c>
      <c r="D189" s="267">
        <v>735.17</v>
      </c>
      <c r="E189" s="267">
        <v>748.67</v>
      </c>
      <c r="F189" s="267">
        <v>209.71</v>
      </c>
      <c r="G189" s="212"/>
    </row>
    <row r="190" spans="1:7" ht="12.75" customHeight="1">
      <c r="A190" s="265" t="s">
        <v>127</v>
      </c>
      <c r="B190" s="266">
        <v>6</v>
      </c>
      <c r="C190" s="267">
        <v>1503.59</v>
      </c>
      <c r="D190" s="267">
        <v>1025.84</v>
      </c>
      <c r="E190" s="267">
        <v>737.42</v>
      </c>
      <c r="F190" s="267">
        <v>201.93</v>
      </c>
      <c r="G190" s="212"/>
    </row>
    <row r="191" spans="1:7" ht="12.75" customHeight="1">
      <c r="A191" s="265" t="s">
        <v>127</v>
      </c>
      <c r="B191" s="266">
        <v>7</v>
      </c>
      <c r="C191" s="267">
        <v>1595.29</v>
      </c>
      <c r="D191" s="267">
        <v>1094.12</v>
      </c>
      <c r="E191" s="267">
        <v>734.89</v>
      </c>
      <c r="F191" s="267">
        <v>178.51</v>
      </c>
      <c r="G191" s="212"/>
    </row>
    <row r="192" spans="1:7" ht="12.75" customHeight="1">
      <c r="A192" s="265" t="s">
        <v>127</v>
      </c>
      <c r="B192" s="266">
        <v>8</v>
      </c>
      <c r="C192" s="267">
        <v>1642.26</v>
      </c>
      <c r="D192" s="267">
        <v>1110.96</v>
      </c>
      <c r="E192" s="267">
        <v>731.48</v>
      </c>
      <c r="F192" s="267">
        <v>148.37</v>
      </c>
      <c r="G192" s="212"/>
    </row>
    <row r="193" spans="1:7" ht="12.75" customHeight="1">
      <c r="A193" s="265" t="s">
        <v>127</v>
      </c>
      <c r="B193" s="266">
        <v>9</v>
      </c>
      <c r="C193" s="267">
        <v>1658.67</v>
      </c>
      <c r="D193" s="267">
        <v>1121.45</v>
      </c>
      <c r="E193" s="267">
        <v>746.63</v>
      </c>
      <c r="F193" s="267">
        <v>142.46</v>
      </c>
      <c r="G193" s="212"/>
    </row>
    <row r="194" spans="1:7" ht="12.75" customHeight="1">
      <c r="A194" s="265" t="s">
        <v>127</v>
      </c>
      <c r="B194" s="266">
        <v>10</v>
      </c>
      <c r="C194" s="267">
        <v>1661.47</v>
      </c>
      <c r="D194" s="267">
        <v>1124.54</v>
      </c>
      <c r="E194" s="267">
        <v>772.11</v>
      </c>
      <c r="F194" s="267">
        <v>142.75</v>
      </c>
      <c r="G194" s="212"/>
    </row>
    <row r="195" spans="1:7" ht="12.75" customHeight="1">
      <c r="A195" s="265" t="s">
        <v>127</v>
      </c>
      <c r="B195" s="266">
        <v>11</v>
      </c>
      <c r="C195" s="267">
        <v>1655.48</v>
      </c>
      <c r="D195" s="267">
        <v>1118.52</v>
      </c>
      <c r="E195" s="267">
        <v>798.69</v>
      </c>
      <c r="F195" s="267">
        <v>142.71</v>
      </c>
      <c r="G195" s="212"/>
    </row>
    <row r="196" spans="1:7" ht="12.75" customHeight="1">
      <c r="A196" s="265" t="s">
        <v>127</v>
      </c>
      <c r="B196" s="266">
        <v>12</v>
      </c>
      <c r="C196" s="267">
        <v>1656.43</v>
      </c>
      <c r="D196" s="267">
        <v>1119.5</v>
      </c>
      <c r="E196" s="267">
        <v>781.7</v>
      </c>
      <c r="F196" s="267">
        <v>142.74</v>
      </c>
      <c r="G196" s="212"/>
    </row>
    <row r="197" spans="1:7" ht="12.75" customHeight="1">
      <c r="A197" s="265" t="s">
        <v>127</v>
      </c>
      <c r="B197" s="266">
        <v>13</v>
      </c>
      <c r="C197" s="267">
        <v>1659.23</v>
      </c>
      <c r="D197" s="267">
        <v>1121.78</v>
      </c>
      <c r="E197" s="267">
        <v>772.22</v>
      </c>
      <c r="F197" s="267">
        <v>142.23</v>
      </c>
      <c r="G197" s="212"/>
    </row>
    <row r="198" spans="1:7" ht="12.75" customHeight="1">
      <c r="A198" s="265" t="s">
        <v>127</v>
      </c>
      <c r="B198" s="266">
        <v>14</v>
      </c>
      <c r="C198" s="267">
        <v>1660.7</v>
      </c>
      <c r="D198" s="267">
        <v>1123.04</v>
      </c>
      <c r="E198" s="267">
        <v>775.3</v>
      </c>
      <c r="F198" s="267">
        <v>142.01</v>
      </c>
      <c r="G198" s="212"/>
    </row>
    <row r="199" spans="1:7" ht="12.75" customHeight="1">
      <c r="A199" s="265" t="s">
        <v>127</v>
      </c>
      <c r="B199" s="266">
        <v>15</v>
      </c>
      <c r="C199" s="267">
        <v>1657.61</v>
      </c>
      <c r="D199" s="267">
        <v>1118.36</v>
      </c>
      <c r="E199" s="267">
        <v>735.98</v>
      </c>
      <c r="F199" s="267">
        <v>140.42</v>
      </c>
      <c r="G199" s="212"/>
    </row>
    <row r="200" spans="1:7" ht="12.75" customHeight="1">
      <c r="A200" s="265" t="s">
        <v>127</v>
      </c>
      <c r="B200" s="266">
        <v>16</v>
      </c>
      <c r="C200" s="267">
        <v>1671.97</v>
      </c>
      <c r="D200" s="267">
        <v>1171.95</v>
      </c>
      <c r="E200" s="267">
        <v>733.82</v>
      </c>
      <c r="F200" s="267">
        <v>179.66</v>
      </c>
      <c r="G200" s="212"/>
    </row>
    <row r="201" spans="1:7" ht="12.75" customHeight="1">
      <c r="A201" s="265" t="s">
        <v>127</v>
      </c>
      <c r="B201" s="266">
        <v>17</v>
      </c>
      <c r="C201" s="267">
        <v>1684.06</v>
      </c>
      <c r="D201" s="267">
        <v>1165.61</v>
      </c>
      <c r="E201" s="267">
        <v>733.43</v>
      </c>
      <c r="F201" s="267">
        <v>161.23</v>
      </c>
      <c r="G201" s="212"/>
    </row>
    <row r="202" spans="1:7" ht="12.75" customHeight="1">
      <c r="A202" s="265" t="s">
        <v>127</v>
      </c>
      <c r="B202" s="266">
        <v>18</v>
      </c>
      <c r="C202" s="267">
        <v>1687.79</v>
      </c>
      <c r="D202" s="267">
        <v>1148.81</v>
      </c>
      <c r="E202" s="267">
        <v>832.99</v>
      </c>
      <c r="F202" s="267">
        <v>140.69</v>
      </c>
      <c r="G202" s="212"/>
    </row>
    <row r="203" spans="1:7" ht="12.75" customHeight="1">
      <c r="A203" s="265" t="s">
        <v>127</v>
      </c>
      <c r="B203" s="266">
        <v>19</v>
      </c>
      <c r="C203" s="267">
        <v>1686</v>
      </c>
      <c r="D203" s="267">
        <v>1148.13</v>
      </c>
      <c r="E203" s="267">
        <v>855.57</v>
      </c>
      <c r="F203" s="267">
        <v>141.81</v>
      </c>
      <c r="G203" s="212"/>
    </row>
    <row r="204" spans="1:7" ht="12.75" customHeight="1">
      <c r="A204" s="265" t="s">
        <v>127</v>
      </c>
      <c r="B204" s="266">
        <v>20</v>
      </c>
      <c r="C204" s="267">
        <v>1683.06</v>
      </c>
      <c r="D204" s="267">
        <v>1144.92</v>
      </c>
      <c r="E204" s="267">
        <v>865.05</v>
      </c>
      <c r="F204" s="267">
        <v>141.54</v>
      </c>
      <c r="G204" s="212"/>
    </row>
    <row r="205" spans="1:7" ht="12.75" customHeight="1">
      <c r="A205" s="265" t="s">
        <v>127</v>
      </c>
      <c r="B205" s="266">
        <v>21</v>
      </c>
      <c r="C205" s="267">
        <v>1657.05</v>
      </c>
      <c r="D205" s="267">
        <v>1116.82</v>
      </c>
      <c r="E205" s="267">
        <v>873.7</v>
      </c>
      <c r="F205" s="267">
        <v>139.45</v>
      </c>
      <c r="G205" s="212"/>
    </row>
    <row r="206" spans="1:7" ht="12.75" customHeight="1">
      <c r="A206" s="265" t="s">
        <v>127</v>
      </c>
      <c r="B206" s="266">
        <v>22</v>
      </c>
      <c r="C206" s="267">
        <v>1630.69</v>
      </c>
      <c r="D206" s="267">
        <v>1090.73</v>
      </c>
      <c r="E206" s="267">
        <v>871.46</v>
      </c>
      <c r="F206" s="267">
        <v>139.71</v>
      </c>
      <c r="G206" s="212"/>
    </row>
    <row r="207" spans="1:7" ht="12.75" customHeight="1">
      <c r="A207" s="265" t="s">
        <v>127</v>
      </c>
      <c r="B207" s="266">
        <v>23</v>
      </c>
      <c r="C207" s="267">
        <v>1558.43</v>
      </c>
      <c r="D207" s="267">
        <v>1016.54</v>
      </c>
      <c r="E207" s="267">
        <v>949.17</v>
      </c>
      <c r="F207" s="267">
        <v>137.79</v>
      </c>
      <c r="G207" s="212"/>
    </row>
    <row r="208" spans="1:7" ht="12.75" customHeight="1">
      <c r="A208" s="265" t="s">
        <v>128</v>
      </c>
      <c r="B208" s="266">
        <v>0</v>
      </c>
      <c r="C208" s="267">
        <v>1285.28</v>
      </c>
      <c r="D208" s="267">
        <v>732.47</v>
      </c>
      <c r="E208" s="267">
        <v>834.51</v>
      </c>
      <c r="F208" s="267">
        <v>126.87</v>
      </c>
      <c r="G208" s="212"/>
    </row>
    <row r="209" spans="1:7" ht="12.75" customHeight="1">
      <c r="A209" s="265" t="s">
        <v>128</v>
      </c>
      <c r="B209" s="266">
        <v>1</v>
      </c>
      <c r="C209" s="267">
        <v>1216.07</v>
      </c>
      <c r="D209" s="267">
        <v>660.32</v>
      </c>
      <c r="E209" s="267">
        <v>805.79</v>
      </c>
      <c r="F209" s="267">
        <v>123.92</v>
      </c>
      <c r="G209" s="212"/>
    </row>
    <row r="210" spans="1:7" ht="12.75" customHeight="1">
      <c r="A210" s="265" t="s">
        <v>128</v>
      </c>
      <c r="B210" s="266">
        <v>2</v>
      </c>
      <c r="C210" s="267">
        <v>1188.01</v>
      </c>
      <c r="D210" s="267">
        <v>631.48</v>
      </c>
      <c r="E210" s="267">
        <v>854.53</v>
      </c>
      <c r="F210" s="267">
        <v>123.15</v>
      </c>
      <c r="G210" s="212"/>
    </row>
    <row r="211" spans="1:7" ht="12.75" customHeight="1">
      <c r="A211" s="265" t="s">
        <v>128</v>
      </c>
      <c r="B211" s="266">
        <v>3</v>
      </c>
      <c r="C211" s="267">
        <v>1173.47</v>
      </c>
      <c r="D211" s="267">
        <v>616.69</v>
      </c>
      <c r="E211" s="267">
        <v>1261.9</v>
      </c>
      <c r="F211" s="267">
        <v>122.89</v>
      </c>
      <c r="G211" s="212"/>
    </row>
    <row r="212" spans="1:7" ht="12.75" customHeight="1">
      <c r="A212" s="265" t="s">
        <v>128</v>
      </c>
      <c r="B212" s="266">
        <v>4</v>
      </c>
      <c r="C212" s="267">
        <v>1196.46</v>
      </c>
      <c r="D212" s="267">
        <v>638.18</v>
      </c>
      <c r="E212" s="267">
        <v>760.93</v>
      </c>
      <c r="F212" s="267">
        <v>121.4</v>
      </c>
      <c r="G212" s="212"/>
    </row>
    <row r="213" spans="1:7" ht="12.75" customHeight="1">
      <c r="A213" s="265" t="s">
        <v>128</v>
      </c>
      <c r="B213" s="266">
        <v>5</v>
      </c>
      <c r="C213" s="267">
        <v>1287.01</v>
      </c>
      <c r="D213" s="267">
        <v>875.25</v>
      </c>
      <c r="E213" s="267">
        <v>749.22</v>
      </c>
      <c r="F213" s="267">
        <v>267.91</v>
      </c>
      <c r="G213" s="212"/>
    </row>
    <row r="214" spans="1:7" ht="12.75" customHeight="1">
      <c r="A214" s="265" t="s">
        <v>128</v>
      </c>
      <c r="B214" s="266">
        <v>6</v>
      </c>
      <c r="C214" s="267">
        <v>1538.74</v>
      </c>
      <c r="D214" s="267">
        <v>1049.19</v>
      </c>
      <c r="E214" s="267">
        <v>742.16</v>
      </c>
      <c r="F214" s="267">
        <v>190.13</v>
      </c>
      <c r="G214" s="212"/>
    </row>
    <row r="215" spans="1:7" ht="12.75" customHeight="1">
      <c r="A215" s="265" t="s">
        <v>128</v>
      </c>
      <c r="B215" s="266">
        <v>7</v>
      </c>
      <c r="C215" s="267">
        <v>1645.25</v>
      </c>
      <c r="D215" s="267">
        <v>1098.9</v>
      </c>
      <c r="E215" s="267">
        <v>744.04</v>
      </c>
      <c r="F215" s="267">
        <v>133.33</v>
      </c>
      <c r="G215" s="212"/>
    </row>
    <row r="216" spans="1:7" ht="12.75" customHeight="1">
      <c r="A216" s="265" t="s">
        <v>128</v>
      </c>
      <c r="B216" s="266">
        <v>8</v>
      </c>
      <c r="C216" s="267">
        <v>1664.77</v>
      </c>
      <c r="D216" s="267">
        <v>1138.52</v>
      </c>
      <c r="E216" s="267">
        <v>736.94</v>
      </c>
      <c r="F216" s="267">
        <v>153.42</v>
      </c>
      <c r="G216" s="212"/>
    </row>
    <row r="217" spans="1:7" ht="12.75" customHeight="1">
      <c r="A217" s="265" t="s">
        <v>128</v>
      </c>
      <c r="B217" s="266">
        <v>9</v>
      </c>
      <c r="C217" s="267">
        <v>1707</v>
      </c>
      <c r="D217" s="267">
        <v>1164.84</v>
      </c>
      <c r="E217" s="267">
        <v>772.44</v>
      </c>
      <c r="F217" s="267">
        <v>137.51</v>
      </c>
      <c r="G217" s="212"/>
    </row>
    <row r="218" spans="1:7" ht="12.75" customHeight="1">
      <c r="A218" s="265" t="s">
        <v>128</v>
      </c>
      <c r="B218" s="266">
        <v>10</v>
      </c>
      <c r="C218" s="267">
        <v>1737.1</v>
      </c>
      <c r="D218" s="267">
        <v>1196.44</v>
      </c>
      <c r="E218" s="267">
        <v>829.31</v>
      </c>
      <c r="F218" s="267">
        <v>139.02</v>
      </c>
      <c r="G218" s="212"/>
    </row>
    <row r="219" spans="1:7" ht="12.75" customHeight="1">
      <c r="A219" s="265" t="s">
        <v>128</v>
      </c>
      <c r="B219" s="266">
        <v>11</v>
      </c>
      <c r="C219" s="267">
        <v>2101.28</v>
      </c>
      <c r="D219" s="267">
        <v>1573.79</v>
      </c>
      <c r="E219" s="267">
        <v>1264.32</v>
      </c>
      <c r="F219" s="267">
        <v>152.19</v>
      </c>
      <c r="G219" s="212"/>
    </row>
    <row r="220" spans="1:7" ht="12.75" customHeight="1">
      <c r="A220" s="265" t="s">
        <v>128</v>
      </c>
      <c r="B220" s="266">
        <v>12</v>
      </c>
      <c r="C220" s="267">
        <v>1702.33</v>
      </c>
      <c r="D220" s="267">
        <v>1159.86</v>
      </c>
      <c r="E220" s="267">
        <v>849.55</v>
      </c>
      <c r="F220" s="267">
        <v>137.21</v>
      </c>
      <c r="G220" s="212"/>
    </row>
    <row r="221" spans="1:7" ht="12.75" customHeight="1">
      <c r="A221" s="265" t="s">
        <v>128</v>
      </c>
      <c r="B221" s="266">
        <v>13</v>
      </c>
      <c r="C221" s="267">
        <v>1704.71</v>
      </c>
      <c r="D221" s="267">
        <v>1162.01</v>
      </c>
      <c r="E221" s="267">
        <v>812.83</v>
      </c>
      <c r="F221" s="267">
        <v>136.98</v>
      </c>
      <c r="G221" s="212"/>
    </row>
    <row r="222" spans="1:7" ht="12.75" customHeight="1">
      <c r="A222" s="265" t="s">
        <v>128</v>
      </c>
      <c r="B222" s="266">
        <v>14</v>
      </c>
      <c r="C222" s="267">
        <v>1705.48</v>
      </c>
      <c r="D222" s="267">
        <v>1162.36</v>
      </c>
      <c r="E222" s="267">
        <v>799.54</v>
      </c>
      <c r="F222" s="267">
        <v>136.55</v>
      </c>
      <c r="G222" s="212"/>
    </row>
    <row r="223" spans="1:7" ht="12.75" customHeight="1">
      <c r="A223" s="265" t="s">
        <v>128</v>
      </c>
      <c r="B223" s="266">
        <v>15</v>
      </c>
      <c r="C223" s="267">
        <v>1696.41</v>
      </c>
      <c r="D223" s="267">
        <v>1157.44</v>
      </c>
      <c r="E223" s="267">
        <v>807.12</v>
      </c>
      <c r="F223" s="267">
        <v>140.71</v>
      </c>
      <c r="G223" s="212"/>
    </row>
    <row r="224" spans="1:7" ht="12.75" customHeight="1">
      <c r="A224" s="265" t="s">
        <v>128</v>
      </c>
      <c r="B224" s="266">
        <v>16</v>
      </c>
      <c r="C224" s="267">
        <v>1776.11</v>
      </c>
      <c r="D224" s="267">
        <v>1239.13</v>
      </c>
      <c r="E224" s="267">
        <v>802.06</v>
      </c>
      <c r="F224" s="267">
        <v>142.7</v>
      </c>
      <c r="G224" s="212"/>
    </row>
    <row r="225" spans="1:7" ht="12.75" customHeight="1">
      <c r="A225" s="265" t="s">
        <v>128</v>
      </c>
      <c r="B225" s="266">
        <v>17</v>
      </c>
      <c r="C225" s="267">
        <v>1808.99</v>
      </c>
      <c r="D225" s="267">
        <v>1272.66</v>
      </c>
      <c r="E225" s="267">
        <v>837.43</v>
      </c>
      <c r="F225" s="267">
        <v>143.35</v>
      </c>
      <c r="G225" s="212"/>
    </row>
    <row r="226" spans="1:7" ht="12.75" customHeight="1">
      <c r="A226" s="265" t="s">
        <v>128</v>
      </c>
      <c r="B226" s="266">
        <v>18</v>
      </c>
      <c r="C226" s="267">
        <v>1810.46</v>
      </c>
      <c r="D226" s="267">
        <v>1275.98</v>
      </c>
      <c r="E226" s="267">
        <v>890.8</v>
      </c>
      <c r="F226" s="267">
        <v>145.2</v>
      </c>
      <c r="G226" s="212"/>
    </row>
    <row r="227" spans="1:7" ht="12.75" customHeight="1">
      <c r="A227" s="265" t="s">
        <v>128</v>
      </c>
      <c r="B227" s="266">
        <v>19</v>
      </c>
      <c r="C227" s="267">
        <v>1786.59</v>
      </c>
      <c r="D227" s="267">
        <v>1252.31</v>
      </c>
      <c r="E227" s="267">
        <v>887.57</v>
      </c>
      <c r="F227" s="267">
        <v>145.4</v>
      </c>
      <c r="G227" s="212"/>
    </row>
    <row r="228" spans="1:7" ht="12.75" customHeight="1">
      <c r="A228" s="265" t="s">
        <v>128</v>
      </c>
      <c r="B228" s="266">
        <v>20</v>
      </c>
      <c r="C228" s="267">
        <v>1714.14</v>
      </c>
      <c r="D228" s="267">
        <v>1177.04</v>
      </c>
      <c r="E228" s="267">
        <v>890.63</v>
      </c>
      <c r="F228" s="267">
        <v>142.58</v>
      </c>
      <c r="G228" s="212"/>
    </row>
    <row r="229" spans="1:7" ht="12.75" customHeight="1">
      <c r="A229" s="265" t="s">
        <v>128</v>
      </c>
      <c r="B229" s="266">
        <v>21</v>
      </c>
      <c r="C229" s="267">
        <v>2119.99</v>
      </c>
      <c r="D229" s="267">
        <v>1597.12</v>
      </c>
      <c r="E229" s="267">
        <v>1311.51</v>
      </c>
      <c r="F229" s="267">
        <v>156.8</v>
      </c>
      <c r="G229" s="212"/>
    </row>
    <row r="230" spans="1:7" ht="12.75" customHeight="1">
      <c r="A230" s="265" t="s">
        <v>128</v>
      </c>
      <c r="B230" s="266">
        <v>22</v>
      </c>
      <c r="C230" s="267">
        <v>2017.46</v>
      </c>
      <c r="D230" s="267">
        <v>1492.83</v>
      </c>
      <c r="E230" s="267">
        <v>1268.63</v>
      </c>
      <c r="F230" s="267">
        <v>155.04</v>
      </c>
      <c r="G230" s="212"/>
    </row>
    <row r="231" spans="1:7" ht="12.75" customHeight="1">
      <c r="A231" s="265" t="s">
        <v>128</v>
      </c>
      <c r="B231" s="266">
        <v>23</v>
      </c>
      <c r="C231" s="267">
        <v>1580.48</v>
      </c>
      <c r="D231" s="267">
        <v>1039.26</v>
      </c>
      <c r="E231" s="267">
        <v>880.01</v>
      </c>
      <c r="F231" s="267">
        <v>138.46</v>
      </c>
      <c r="G231" s="212"/>
    </row>
    <row r="232" spans="1:7" ht="12.75" customHeight="1">
      <c r="A232" s="265" t="s">
        <v>129</v>
      </c>
      <c r="B232" s="266">
        <v>0</v>
      </c>
      <c r="C232" s="267">
        <v>1409.28</v>
      </c>
      <c r="D232" s="267">
        <v>862.12</v>
      </c>
      <c r="E232" s="267">
        <v>828.96</v>
      </c>
      <c r="F232" s="267">
        <v>132.51</v>
      </c>
      <c r="G232" s="212"/>
    </row>
    <row r="233" spans="1:7" ht="12.75" customHeight="1">
      <c r="A233" s="265" t="s">
        <v>129</v>
      </c>
      <c r="B233" s="266">
        <v>1</v>
      </c>
      <c r="C233" s="267">
        <v>1236.4</v>
      </c>
      <c r="D233" s="267">
        <v>681.67</v>
      </c>
      <c r="E233" s="267">
        <v>818.28</v>
      </c>
      <c r="F233" s="267">
        <v>124.95</v>
      </c>
      <c r="G233" s="212"/>
    </row>
    <row r="234" spans="1:7" ht="12.75" customHeight="1">
      <c r="A234" s="265" t="s">
        <v>129</v>
      </c>
      <c r="B234" s="266">
        <v>2</v>
      </c>
      <c r="C234" s="267">
        <v>1187.5</v>
      </c>
      <c r="D234" s="267">
        <v>631.3</v>
      </c>
      <c r="E234" s="267">
        <v>825.23</v>
      </c>
      <c r="F234" s="267">
        <v>123.47</v>
      </c>
      <c r="G234" s="212"/>
    </row>
    <row r="235" spans="1:7" ht="12.75" customHeight="1">
      <c r="A235" s="265" t="s">
        <v>129</v>
      </c>
      <c r="B235" s="266">
        <v>3</v>
      </c>
      <c r="C235" s="267">
        <v>1177.62</v>
      </c>
      <c r="D235" s="267">
        <v>621.5</v>
      </c>
      <c r="E235" s="267">
        <v>1274.2</v>
      </c>
      <c r="F235" s="267">
        <v>123.56</v>
      </c>
      <c r="G235" s="212"/>
    </row>
    <row r="236" spans="1:7" ht="12.75" customHeight="1">
      <c r="A236" s="265" t="s">
        <v>129</v>
      </c>
      <c r="B236" s="266">
        <v>4</v>
      </c>
      <c r="C236" s="267">
        <v>1243.42</v>
      </c>
      <c r="D236" s="267">
        <v>700.69</v>
      </c>
      <c r="E236" s="267">
        <v>749.23</v>
      </c>
      <c r="F236" s="267">
        <v>136.95</v>
      </c>
      <c r="G236" s="212"/>
    </row>
    <row r="237" spans="1:7" ht="12.75" customHeight="1">
      <c r="A237" s="265" t="s">
        <v>129</v>
      </c>
      <c r="B237" s="266">
        <v>5</v>
      </c>
      <c r="C237" s="267">
        <v>1336.57</v>
      </c>
      <c r="D237" s="267">
        <v>847.1</v>
      </c>
      <c r="E237" s="267">
        <v>746.18</v>
      </c>
      <c r="F237" s="267">
        <v>190.21</v>
      </c>
      <c r="G237" s="212"/>
    </row>
    <row r="238" spans="1:7" ht="12.75" customHeight="1">
      <c r="A238" s="265" t="s">
        <v>129</v>
      </c>
      <c r="B238" s="266">
        <v>6</v>
      </c>
      <c r="C238" s="267">
        <v>1564.79</v>
      </c>
      <c r="D238" s="267">
        <v>1031</v>
      </c>
      <c r="E238" s="267">
        <v>740.31</v>
      </c>
      <c r="F238" s="267">
        <v>145.89</v>
      </c>
      <c r="G238" s="212"/>
    </row>
    <row r="239" spans="1:7" ht="12.75" customHeight="1">
      <c r="A239" s="265" t="s">
        <v>129</v>
      </c>
      <c r="B239" s="266">
        <v>7</v>
      </c>
      <c r="C239" s="267">
        <v>1642.84</v>
      </c>
      <c r="D239" s="267">
        <v>1099.66</v>
      </c>
      <c r="E239" s="267">
        <v>745.11</v>
      </c>
      <c r="F239" s="267">
        <v>136.49</v>
      </c>
      <c r="G239" s="212"/>
    </row>
    <row r="240" spans="1:7" ht="12.75" customHeight="1">
      <c r="A240" s="265" t="s">
        <v>129</v>
      </c>
      <c r="B240" s="266">
        <v>8</v>
      </c>
      <c r="C240" s="267">
        <v>1673.84</v>
      </c>
      <c r="D240" s="267">
        <v>1131.79</v>
      </c>
      <c r="E240" s="267">
        <v>795.99</v>
      </c>
      <c r="F240" s="267">
        <v>137.63</v>
      </c>
      <c r="G240" s="212"/>
    </row>
    <row r="241" spans="1:7" ht="12.75" customHeight="1">
      <c r="A241" s="265" t="s">
        <v>129</v>
      </c>
      <c r="B241" s="266">
        <v>9</v>
      </c>
      <c r="C241" s="267">
        <v>2054.22</v>
      </c>
      <c r="D241" s="267">
        <v>1526.08</v>
      </c>
      <c r="E241" s="267">
        <v>1090.24</v>
      </c>
      <c r="F241" s="267">
        <v>151.53</v>
      </c>
      <c r="G241" s="212"/>
    </row>
    <row r="242" spans="1:7" ht="12.75" customHeight="1">
      <c r="A242" s="265" t="s">
        <v>129</v>
      </c>
      <c r="B242" s="266">
        <v>10</v>
      </c>
      <c r="C242" s="267">
        <v>2060.81</v>
      </c>
      <c r="D242" s="267">
        <v>1533.13</v>
      </c>
      <c r="E242" s="267">
        <v>1131.3</v>
      </c>
      <c r="F242" s="267">
        <v>152</v>
      </c>
      <c r="G242" s="212"/>
    </row>
    <row r="243" spans="1:7" ht="12.75" customHeight="1">
      <c r="A243" s="265" t="s">
        <v>129</v>
      </c>
      <c r="B243" s="266">
        <v>11</v>
      </c>
      <c r="C243" s="267">
        <v>2059.19</v>
      </c>
      <c r="D243" s="267">
        <v>1531.45</v>
      </c>
      <c r="E243" s="267">
        <v>1190.08</v>
      </c>
      <c r="F243" s="267">
        <v>151.93</v>
      </c>
      <c r="G243" s="212"/>
    </row>
    <row r="244" spans="1:7" ht="12.75" customHeight="1">
      <c r="A244" s="265" t="s">
        <v>129</v>
      </c>
      <c r="B244" s="266">
        <v>12</v>
      </c>
      <c r="C244" s="267">
        <v>2062.09</v>
      </c>
      <c r="D244" s="267">
        <v>1533.18</v>
      </c>
      <c r="E244" s="267">
        <v>1210.98</v>
      </c>
      <c r="F244" s="267">
        <v>150.77</v>
      </c>
      <c r="G244" s="212"/>
    </row>
    <row r="245" spans="1:7" ht="12.75" customHeight="1">
      <c r="A245" s="265" t="s">
        <v>129</v>
      </c>
      <c r="B245" s="266">
        <v>13</v>
      </c>
      <c r="C245" s="267">
        <v>2044.62</v>
      </c>
      <c r="D245" s="267">
        <v>1514.88</v>
      </c>
      <c r="E245" s="267">
        <v>1180.22</v>
      </c>
      <c r="F245" s="267">
        <v>149.94</v>
      </c>
      <c r="G245" s="212"/>
    </row>
    <row r="246" spans="1:7" ht="12.75" customHeight="1">
      <c r="A246" s="265" t="s">
        <v>129</v>
      </c>
      <c r="B246" s="266">
        <v>14</v>
      </c>
      <c r="C246" s="267">
        <v>2045.54</v>
      </c>
      <c r="D246" s="267">
        <v>1515.52</v>
      </c>
      <c r="E246" s="267">
        <v>1157.54</v>
      </c>
      <c r="F246" s="267">
        <v>149.66</v>
      </c>
      <c r="G246" s="212"/>
    </row>
    <row r="247" spans="1:7" ht="12.75" customHeight="1">
      <c r="A247" s="265" t="s">
        <v>129</v>
      </c>
      <c r="B247" s="266">
        <v>15</v>
      </c>
      <c r="C247" s="267">
        <v>1733.71</v>
      </c>
      <c r="D247" s="267">
        <v>1197.5</v>
      </c>
      <c r="E247" s="267">
        <v>841.43</v>
      </c>
      <c r="F247" s="267">
        <v>143.47</v>
      </c>
      <c r="G247" s="212"/>
    </row>
    <row r="248" spans="1:7" ht="12.75" customHeight="1">
      <c r="A248" s="265" t="s">
        <v>129</v>
      </c>
      <c r="B248" s="266">
        <v>16</v>
      </c>
      <c r="C248" s="267">
        <v>1764.37</v>
      </c>
      <c r="D248" s="267">
        <v>1227.13</v>
      </c>
      <c r="E248" s="267">
        <v>767.31</v>
      </c>
      <c r="F248" s="267">
        <v>142.44</v>
      </c>
      <c r="G248" s="212"/>
    </row>
    <row r="249" spans="1:7" ht="12.75" customHeight="1">
      <c r="A249" s="265" t="s">
        <v>129</v>
      </c>
      <c r="B249" s="266">
        <v>17</v>
      </c>
      <c r="C249" s="267">
        <v>1915.09</v>
      </c>
      <c r="D249" s="267">
        <v>1386.71</v>
      </c>
      <c r="E249" s="267">
        <v>725.6</v>
      </c>
      <c r="F249" s="267">
        <v>151.29</v>
      </c>
      <c r="G249" s="212"/>
    </row>
    <row r="250" spans="1:7" ht="12.75" customHeight="1">
      <c r="A250" s="265" t="s">
        <v>129</v>
      </c>
      <c r="B250" s="266">
        <v>18</v>
      </c>
      <c r="C250" s="267">
        <v>1925.92</v>
      </c>
      <c r="D250" s="267">
        <v>1396.36</v>
      </c>
      <c r="E250" s="267">
        <v>725.52</v>
      </c>
      <c r="F250" s="267">
        <v>150.11</v>
      </c>
      <c r="G250" s="212"/>
    </row>
    <row r="251" spans="1:7" ht="12.75" customHeight="1">
      <c r="A251" s="265" t="s">
        <v>129</v>
      </c>
      <c r="B251" s="266">
        <v>19</v>
      </c>
      <c r="C251" s="267">
        <v>2070.43</v>
      </c>
      <c r="D251" s="267">
        <v>1547.39</v>
      </c>
      <c r="E251" s="267">
        <v>912.7</v>
      </c>
      <c r="F251" s="267">
        <v>156.63</v>
      </c>
      <c r="G251" s="212"/>
    </row>
    <row r="252" spans="1:7" ht="12.75" customHeight="1">
      <c r="A252" s="265" t="s">
        <v>129</v>
      </c>
      <c r="B252" s="266">
        <v>20</v>
      </c>
      <c r="C252" s="267">
        <v>2082.67</v>
      </c>
      <c r="D252" s="267">
        <v>1560.28</v>
      </c>
      <c r="E252" s="267">
        <v>988.92</v>
      </c>
      <c r="F252" s="267">
        <v>157.29</v>
      </c>
      <c r="G252" s="212"/>
    </row>
    <row r="253" spans="1:7" ht="12.75" customHeight="1">
      <c r="A253" s="265" t="s">
        <v>129</v>
      </c>
      <c r="B253" s="266">
        <v>21</v>
      </c>
      <c r="C253" s="267">
        <v>2091.72</v>
      </c>
      <c r="D253" s="267">
        <v>1567.38</v>
      </c>
      <c r="E253" s="267">
        <v>982.55</v>
      </c>
      <c r="F253" s="267">
        <v>155.33</v>
      </c>
      <c r="G253" s="212"/>
    </row>
    <row r="254" spans="1:7" ht="12.75" customHeight="1">
      <c r="A254" s="265" t="s">
        <v>129</v>
      </c>
      <c r="B254" s="266">
        <v>22</v>
      </c>
      <c r="C254" s="267">
        <v>1947.57</v>
      </c>
      <c r="D254" s="267">
        <v>1419.83</v>
      </c>
      <c r="E254" s="267">
        <v>1279.73</v>
      </c>
      <c r="F254" s="267">
        <v>151.94</v>
      </c>
      <c r="G254" s="212"/>
    </row>
    <row r="255" spans="1:7" ht="12.75" customHeight="1">
      <c r="A255" s="265" t="s">
        <v>129</v>
      </c>
      <c r="B255" s="266">
        <v>23</v>
      </c>
      <c r="C255" s="267">
        <v>1583.11</v>
      </c>
      <c r="D255" s="267">
        <v>1044.05</v>
      </c>
      <c r="E255" s="267">
        <v>914.62</v>
      </c>
      <c r="F255" s="267">
        <v>140.62</v>
      </c>
      <c r="G255" s="212"/>
    </row>
    <row r="256" spans="1:7" ht="12.75" customHeight="1">
      <c r="A256" s="265" t="s">
        <v>130</v>
      </c>
      <c r="B256" s="266">
        <v>0</v>
      </c>
      <c r="C256" s="267">
        <v>1387.63</v>
      </c>
      <c r="D256" s="267">
        <v>839.32</v>
      </c>
      <c r="E256" s="267">
        <v>882.88</v>
      </c>
      <c r="F256" s="267">
        <v>131.36</v>
      </c>
      <c r="G256" s="212"/>
    </row>
    <row r="257" spans="1:7" ht="12.75" customHeight="1">
      <c r="A257" s="265" t="s">
        <v>130</v>
      </c>
      <c r="B257" s="266">
        <v>1</v>
      </c>
      <c r="C257" s="267">
        <v>1193.67</v>
      </c>
      <c r="D257" s="267">
        <v>637.36</v>
      </c>
      <c r="E257" s="267">
        <v>833.77</v>
      </c>
      <c r="F257" s="267">
        <v>123.37</v>
      </c>
      <c r="G257" s="212"/>
    </row>
    <row r="258" spans="1:7" ht="12.75" customHeight="1">
      <c r="A258" s="265" t="s">
        <v>130</v>
      </c>
      <c r="B258" s="266">
        <v>2</v>
      </c>
      <c r="C258" s="267">
        <v>1171.86</v>
      </c>
      <c r="D258" s="267">
        <v>615.27</v>
      </c>
      <c r="E258" s="267">
        <v>1268.44</v>
      </c>
      <c r="F258" s="267">
        <v>123.09</v>
      </c>
      <c r="G258" s="212"/>
    </row>
    <row r="259" spans="1:7" ht="12.75" customHeight="1">
      <c r="A259" s="265" t="s">
        <v>130</v>
      </c>
      <c r="B259" s="266">
        <v>3</v>
      </c>
      <c r="C259" s="267">
        <v>1165.66</v>
      </c>
      <c r="D259" s="267">
        <v>609.08</v>
      </c>
      <c r="E259" s="267">
        <v>1262.24</v>
      </c>
      <c r="F259" s="267">
        <v>123.1</v>
      </c>
      <c r="G259" s="212"/>
    </row>
    <row r="260" spans="1:7" ht="12.75" customHeight="1">
      <c r="A260" s="265" t="s">
        <v>130</v>
      </c>
      <c r="B260" s="266">
        <v>4</v>
      </c>
      <c r="C260" s="267">
        <v>1218.21</v>
      </c>
      <c r="D260" s="267">
        <v>661.48</v>
      </c>
      <c r="E260" s="267">
        <v>1308.23</v>
      </c>
      <c r="F260" s="267">
        <v>122.94</v>
      </c>
      <c r="G260" s="212"/>
    </row>
    <row r="261" spans="1:7" ht="12.75" customHeight="1">
      <c r="A261" s="265" t="s">
        <v>130</v>
      </c>
      <c r="B261" s="266">
        <v>5</v>
      </c>
      <c r="C261" s="267">
        <v>1301.27</v>
      </c>
      <c r="D261" s="267">
        <v>775.54</v>
      </c>
      <c r="E261" s="267">
        <v>747.42</v>
      </c>
      <c r="F261" s="267">
        <v>153.95</v>
      </c>
      <c r="G261" s="212"/>
    </row>
    <row r="262" spans="1:7" ht="12.75" customHeight="1">
      <c r="A262" s="265" t="s">
        <v>130</v>
      </c>
      <c r="B262" s="266">
        <v>6</v>
      </c>
      <c r="C262" s="267">
        <v>1526.25</v>
      </c>
      <c r="D262" s="267">
        <v>1023.12</v>
      </c>
      <c r="E262" s="267">
        <v>741.41</v>
      </c>
      <c r="F262" s="267">
        <v>176.55</v>
      </c>
      <c r="G262" s="212"/>
    </row>
    <row r="263" spans="1:7" ht="12.75" customHeight="1">
      <c r="A263" s="265" t="s">
        <v>130</v>
      </c>
      <c r="B263" s="266">
        <v>7</v>
      </c>
      <c r="C263" s="267">
        <v>1633.77</v>
      </c>
      <c r="D263" s="267">
        <v>1088.75</v>
      </c>
      <c r="E263" s="267">
        <v>747.63</v>
      </c>
      <c r="F263" s="267">
        <v>134.65</v>
      </c>
      <c r="G263" s="212"/>
    </row>
    <row r="264" spans="1:7" ht="12.75" customHeight="1">
      <c r="A264" s="265" t="s">
        <v>130</v>
      </c>
      <c r="B264" s="266">
        <v>8</v>
      </c>
      <c r="C264" s="267">
        <v>1666.12</v>
      </c>
      <c r="D264" s="267">
        <v>1123.74</v>
      </c>
      <c r="E264" s="267">
        <v>771.5</v>
      </c>
      <c r="F264" s="267">
        <v>137.3</v>
      </c>
      <c r="G264" s="212"/>
    </row>
    <row r="265" spans="1:7" ht="12.75" customHeight="1">
      <c r="A265" s="265" t="s">
        <v>130</v>
      </c>
      <c r="B265" s="266">
        <v>9</v>
      </c>
      <c r="C265" s="267">
        <v>1699.31</v>
      </c>
      <c r="D265" s="267">
        <v>1158.08</v>
      </c>
      <c r="E265" s="267">
        <v>780.96</v>
      </c>
      <c r="F265" s="267">
        <v>138.45</v>
      </c>
      <c r="G265" s="212"/>
    </row>
    <row r="266" spans="1:7" ht="12.75" customHeight="1">
      <c r="A266" s="265" t="s">
        <v>130</v>
      </c>
      <c r="B266" s="266">
        <v>10</v>
      </c>
      <c r="C266" s="267">
        <v>2064.19</v>
      </c>
      <c r="D266" s="267">
        <v>1536.44</v>
      </c>
      <c r="E266" s="267">
        <v>1160.55</v>
      </c>
      <c r="F266" s="267">
        <v>151.93</v>
      </c>
      <c r="G266" s="212"/>
    </row>
    <row r="267" spans="1:7" ht="12.75" customHeight="1">
      <c r="A267" s="265" t="s">
        <v>130</v>
      </c>
      <c r="B267" s="266">
        <v>11</v>
      </c>
      <c r="C267" s="267">
        <v>2063.88</v>
      </c>
      <c r="D267" s="267">
        <v>1534.57</v>
      </c>
      <c r="E267" s="267">
        <v>1226.99</v>
      </c>
      <c r="F267" s="267">
        <v>150.37</v>
      </c>
      <c r="G267" s="212"/>
    </row>
    <row r="268" spans="1:7" ht="12.75" customHeight="1">
      <c r="A268" s="265" t="s">
        <v>130</v>
      </c>
      <c r="B268" s="266">
        <v>12</v>
      </c>
      <c r="C268" s="267">
        <v>2074.3</v>
      </c>
      <c r="D268" s="267">
        <v>1545.49</v>
      </c>
      <c r="E268" s="267">
        <v>1229.3</v>
      </c>
      <c r="F268" s="267">
        <v>150.87</v>
      </c>
      <c r="G268" s="212"/>
    </row>
    <row r="269" spans="1:7" ht="12.75" customHeight="1">
      <c r="A269" s="265" t="s">
        <v>130</v>
      </c>
      <c r="B269" s="266">
        <v>13</v>
      </c>
      <c r="C269" s="267">
        <v>2064.75</v>
      </c>
      <c r="D269" s="267">
        <v>1535.44</v>
      </c>
      <c r="E269" s="267">
        <v>1195.47</v>
      </c>
      <c r="F269" s="267">
        <v>150.36</v>
      </c>
      <c r="G269" s="212"/>
    </row>
    <row r="270" spans="1:7" ht="12.75" customHeight="1">
      <c r="A270" s="265" t="s">
        <v>130</v>
      </c>
      <c r="B270" s="266">
        <v>14</v>
      </c>
      <c r="C270" s="267">
        <v>2063.96</v>
      </c>
      <c r="D270" s="267">
        <v>1534.41</v>
      </c>
      <c r="E270" s="267">
        <v>1185.92</v>
      </c>
      <c r="F270" s="267">
        <v>150.12</v>
      </c>
      <c r="G270" s="212"/>
    </row>
    <row r="271" spans="1:7" ht="12.75" customHeight="1">
      <c r="A271" s="265" t="s">
        <v>130</v>
      </c>
      <c r="B271" s="266">
        <v>15</v>
      </c>
      <c r="C271" s="267">
        <v>1681.66</v>
      </c>
      <c r="D271" s="267">
        <v>1142.39</v>
      </c>
      <c r="E271" s="267">
        <v>793.06</v>
      </c>
      <c r="F271" s="267">
        <v>140.4</v>
      </c>
      <c r="G271" s="212"/>
    </row>
    <row r="272" spans="1:7" ht="12.75" customHeight="1">
      <c r="A272" s="265" t="s">
        <v>130</v>
      </c>
      <c r="B272" s="266">
        <v>16</v>
      </c>
      <c r="C272" s="267">
        <v>1711.84</v>
      </c>
      <c r="D272" s="267">
        <v>1384.99</v>
      </c>
      <c r="E272" s="267">
        <v>733</v>
      </c>
      <c r="F272" s="267">
        <v>352.83</v>
      </c>
      <c r="G272" s="212"/>
    </row>
    <row r="273" spans="1:7" ht="12.75" customHeight="1">
      <c r="A273" s="265" t="s">
        <v>130</v>
      </c>
      <c r="B273" s="266">
        <v>17</v>
      </c>
      <c r="C273" s="267">
        <v>1798.8</v>
      </c>
      <c r="D273" s="267">
        <v>1471.61</v>
      </c>
      <c r="E273" s="267">
        <v>729.04</v>
      </c>
      <c r="F273" s="267">
        <v>352.48</v>
      </c>
      <c r="G273" s="212"/>
    </row>
    <row r="274" spans="1:7" ht="12.75" customHeight="1">
      <c r="A274" s="265" t="s">
        <v>130</v>
      </c>
      <c r="B274" s="266">
        <v>18</v>
      </c>
      <c r="C274" s="267">
        <v>1804.6</v>
      </c>
      <c r="D274" s="267">
        <v>1479.33</v>
      </c>
      <c r="E274" s="267">
        <v>726.68</v>
      </c>
      <c r="F274" s="267">
        <v>354.41</v>
      </c>
      <c r="G274" s="212"/>
    </row>
    <row r="275" spans="1:7" ht="12.75" customHeight="1">
      <c r="A275" s="265" t="s">
        <v>130</v>
      </c>
      <c r="B275" s="266">
        <v>19</v>
      </c>
      <c r="C275" s="267">
        <v>2075.37</v>
      </c>
      <c r="D275" s="267">
        <v>1554.13</v>
      </c>
      <c r="E275" s="267">
        <v>1126.57</v>
      </c>
      <c r="F275" s="267">
        <v>158.44</v>
      </c>
      <c r="G275" s="212"/>
    </row>
    <row r="276" spans="1:7" ht="12.75" customHeight="1">
      <c r="A276" s="265" t="s">
        <v>130</v>
      </c>
      <c r="B276" s="266">
        <v>20</v>
      </c>
      <c r="C276" s="267">
        <v>1720.01</v>
      </c>
      <c r="D276" s="267">
        <v>1183.15</v>
      </c>
      <c r="E276" s="267">
        <v>821.31</v>
      </c>
      <c r="F276" s="267">
        <v>142.82</v>
      </c>
      <c r="G276" s="212"/>
    </row>
    <row r="277" spans="1:7" ht="12.75" customHeight="1">
      <c r="A277" s="265" t="s">
        <v>130</v>
      </c>
      <c r="B277" s="266">
        <v>21</v>
      </c>
      <c r="C277" s="267">
        <v>2106.69</v>
      </c>
      <c r="D277" s="267">
        <v>1583.89</v>
      </c>
      <c r="E277" s="267">
        <v>1279.18</v>
      </c>
      <c r="F277" s="267">
        <v>156.87</v>
      </c>
      <c r="G277" s="212"/>
    </row>
    <row r="278" spans="1:7" ht="12.75" customHeight="1">
      <c r="A278" s="265" t="s">
        <v>130</v>
      </c>
      <c r="B278" s="266">
        <v>22</v>
      </c>
      <c r="C278" s="267">
        <v>2085.55</v>
      </c>
      <c r="D278" s="267">
        <v>1564.27</v>
      </c>
      <c r="E278" s="267">
        <v>1369.6</v>
      </c>
      <c r="F278" s="267">
        <v>158.39</v>
      </c>
      <c r="G278" s="212"/>
    </row>
    <row r="279" spans="1:7" ht="12.75" customHeight="1">
      <c r="A279" s="265" t="s">
        <v>130</v>
      </c>
      <c r="B279" s="266">
        <v>23</v>
      </c>
      <c r="C279" s="267">
        <v>1585.31</v>
      </c>
      <c r="D279" s="267">
        <v>1046.62</v>
      </c>
      <c r="E279" s="267">
        <v>866.04</v>
      </c>
      <c r="F279" s="267">
        <v>140.99</v>
      </c>
      <c r="G279" s="212"/>
    </row>
    <row r="280" spans="1:7" ht="12.75" customHeight="1">
      <c r="A280" s="265" t="s">
        <v>131</v>
      </c>
      <c r="B280" s="266">
        <v>0</v>
      </c>
      <c r="C280" s="267">
        <v>1541.15</v>
      </c>
      <c r="D280" s="267">
        <v>1000.29</v>
      </c>
      <c r="E280" s="267">
        <v>868.19</v>
      </c>
      <c r="F280" s="267">
        <v>138.82</v>
      </c>
      <c r="G280" s="212"/>
    </row>
    <row r="281" spans="1:7" ht="12.75" customHeight="1">
      <c r="A281" s="265" t="s">
        <v>131</v>
      </c>
      <c r="B281" s="266">
        <v>1</v>
      </c>
      <c r="C281" s="267">
        <v>1485.27</v>
      </c>
      <c r="D281" s="267">
        <v>942.01</v>
      </c>
      <c r="E281" s="267">
        <v>908.91</v>
      </c>
      <c r="F281" s="267">
        <v>136.42</v>
      </c>
      <c r="G281" s="212"/>
    </row>
    <row r="282" spans="1:7" ht="12.75" customHeight="1">
      <c r="A282" s="265" t="s">
        <v>131</v>
      </c>
      <c r="B282" s="266">
        <v>2</v>
      </c>
      <c r="C282" s="267">
        <v>1416.86</v>
      </c>
      <c r="D282" s="267">
        <v>870.82</v>
      </c>
      <c r="E282" s="267">
        <v>886.98</v>
      </c>
      <c r="F282" s="267">
        <v>133.63</v>
      </c>
      <c r="G282" s="212"/>
    </row>
    <row r="283" spans="1:7" ht="12.75" customHeight="1">
      <c r="A283" s="265" t="s">
        <v>131</v>
      </c>
      <c r="B283" s="266">
        <v>3</v>
      </c>
      <c r="C283" s="267">
        <v>1380.94</v>
      </c>
      <c r="D283" s="267">
        <v>833.47</v>
      </c>
      <c r="E283" s="267">
        <v>880.94</v>
      </c>
      <c r="F283" s="267">
        <v>132.21</v>
      </c>
      <c r="G283" s="212"/>
    </row>
    <row r="284" spans="1:7" ht="12.75" customHeight="1">
      <c r="A284" s="265" t="s">
        <v>131</v>
      </c>
      <c r="B284" s="266">
        <v>4</v>
      </c>
      <c r="C284" s="267">
        <v>1387.14</v>
      </c>
      <c r="D284" s="267">
        <v>839.62</v>
      </c>
      <c r="E284" s="267">
        <v>829.65</v>
      </c>
      <c r="F284" s="267">
        <v>132.16</v>
      </c>
      <c r="G284" s="212"/>
    </row>
    <row r="285" spans="1:7" ht="12.75" customHeight="1">
      <c r="A285" s="265" t="s">
        <v>131</v>
      </c>
      <c r="B285" s="266">
        <v>5</v>
      </c>
      <c r="C285" s="267">
        <v>1434.41</v>
      </c>
      <c r="D285" s="267">
        <v>973.61</v>
      </c>
      <c r="E285" s="267">
        <v>739.91</v>
      </c>
      <c r="F285" s="267">
        <v>218.87</v>
      </c>
      <c r="G285" s="212"/>
    </row>
    <row r="286" spans="1:7" ht="12.75" customHeight="1">
      <c r="A286" s="265" t="s">
        <v>131</v>
      </c>
      <c r="B286" s="266">
        <v>6</v>
      </c>
      <c r="C286" s="267">
        <v>1522.24</v>
      </c>
      <c r="D286" s="267">
        <v>1057.31</v>
      </c>
      <c r="E286" s="267">
        <v>736.4</v>
      </c>
      <c r="F286" s="267">
        <v>214.75</v>
      </c>
      <c r="G286" s="212"/>
    </row>
    <row r="287" spans="1:7" ht="12.75" customHeight="1">
      <c r="A287" s="265" t="s">
        <v>131</v>
      </c>
      <c r="B287" s="266">
        <v>7</v>
      </c>
      <c r="C287" s="267">
        <v>1624.03</v>
      </c>
      <c r="D287" s="267">
        <v>1086.09</v>
      </c>
      <c r="E287" s="267">
        <v>745.79</v>
      </c>
      <c r="F287" s="267">
        <v>141.73</v>
      </c>
      <c r="G287" s="212"/>
    </row>
    <row r="288" spans="1:7" ht="12.75" customHeight="1">
      <c r="A288" s="265" t="s">
        <v>131</v>
      </c>
      <c r="B288" s="266">
        <v>8</v>
      </c>
      <c r="C288" s="267">
        <v>1634.78</v>
      </c>
      <c r="D288" s="267">
        <v>1096.71</v>
      </c>
      <c r="E288" s="267">
        <v>756.67</v>
      </c>
      <c r="F288" s="267">
        <v>141.61</v>
      </c>
      <c r="G288" s="212"/>
    </row>
    <row r="289" spans="1:7" ht="12.75" customHeight="1">
      <c r="A289" s="265" t="s">
        <v>131</v>
      </c>
      <c r="B289" s="266">
        <v>9</v>
      </c>
      <c r="C289" s="267">
        <v>1644.32</v>
      </c>
      <c r="D289" s="267">
        <v>1106.48</v>
      </c>
      <c r="E289" s="267">
        <v>770.83</v>
      </c>
      <c r="F289" s="267">
        <v>141.83</v>
      </c>
      <c r="G289" s="212"/>
    </row>
    <row r="290" spans="1:7" ht="12.75" customHeight="1">
      <c r="A290" s="265" t="s">
        <v>131</v>
      </c>
      <c r="B290" s="266">
        <v>10</v>
      </c>
      <c r="C290" s="267">
        <v>1671.35</v>
      </c>
      <c r="D290" s="267">
        <v>1135.08</v>
      </c>
      <c r="E290" s="267">
        <v>797.45</v>
      </c>
      <c r="F290" s="267">
        <v>143.4</v>
      </c>
      <c r="G290" s="212"/>
    </row>
    <row r="291" spans="1:7" ht="12.75" customHeight="1">
      <c r="A291" s="265" t="s">
        <v>131</v>
      </c>
      <c r="B291" s="266">
        <v>11</v>
      </c>
      <c r="C291" s="267">
        <v>1685.38</v>
      </c>
      <c r="D291" s="267">
        <v>1149.64</v>
      </c>
      <c r="E291" s="267">
        <v>812.02</v>
      </c>
      <c r="F291" s="267">
        <v>143.93</v>
      </c>
      <c r="G291" s="212"/>
    </row>
    <row r="292" spans="1:7" ht="12.75" customHeight="1">
      <c r="A292" s="265" t="s">
        <v>131</v>
      </c>
      <c r="B292" s="266">
        <v>12</v>
      </c>
      <c r="C292" s="267">
        <v>1660.81</v>
      </c>
      <c r="D292" s="267">
        <v>1123.77</v>
      </c>
      <c r="E292" s="267">
        <v>797.56</v>
      </c>
      <c r="F292" s="267">
        <v>142.63</v>
      </c>
      <c r="G292" s="212"/>
    </row>
    <row r="293" spans="1:7" ht="12.75" customHeight="1">
      <c r="A293" s="265" t="s">
        <v>131</v>
      </c>
      <c r="B293" s="266">
        <v>13</v>
      </c>
      <c r="C293" s="267">
        <v>1655.03</v>
      </c>
      <c r="D293" s="267">
        <v>1117.67</v>
      </c>
      <c r="E293" s="267">
        <v>793.64</v>
      </c>
      <c r="F293" s="267">
        <v>142.32</v>
      </c>
      <c r="G293" s="212"/>
    </row>
    <row r="294" spans="1:7" ht="12.75" customHeight="1">
      <c r="A294" s="265" t="s">
        <v>131</v>
      </c>
      <c r="B294" s="266">
        <v>14</v>
      </c>
      <c r="C294" s="267">
        <v>1694.47</v>
      </c>
      <c r="D294" s="267">
        <v>1158.18</v>
      </c>
      <c r="E294" s="267">
        <v>783.4</v>
      </c>
      <c r="F294" s="267">
        <v>143.39</v>
      </c>
      <c r="G294" s="212"/>
    </row>
    <row r="295" spans="1:7" ht="12.75" customHeight="1">
      <c r="A295" s="265" t="s">
        <v>131</v>
      </c>
      <c r="B295" s="266">
        <v>15</v>
      </c>
      <c r="C295" s="267">
        <v>1672.67</v>
      </c>
      <c r="D295" s="267">
        <v>1170.11</v>
      </c>
      <c r="E295" s="267">
        <v>732.15</v>
      </c>
      <c r="F295" s="267">
        <v>177.11</v>
      </c>
      <c r="G295" s="212"/>
    </row>
    <row r="296" spans="1:7" ht="12.75" customHeight="1">
      <c r="A296" s="265" t="s">
        <v>131</v>
      </c>
      <c r="B296" s="266">
        <v>16</v>
      </c>
      <c r="C296" s="267">
        <v>1708.07</v>
      </c>
      <c r="D296" s="267">
        <v>1389.8</v>
      </c>
      <c r="E296" s="267">
        <v>731.86</v>
      </c>
      <c r="F296" s="267">
        <v>361.4</v>
      </c>
      <c r="G296" s="212"/>
    </row>
    <row r="297" spans="1:7" ht="12.75" customHeight="1">
      <c r="A297" s="265" t="s">
        <v>131</v>
      </c>
      <c r="B297" s="266">
        <v>17</v>
      </c>
      <c r="C297" s="267">
        <v>1750.6</v>
      </c>
      <c r="D297" s="267">
        <v>1340.04</v>
      </c>
      <c r="E297" s="267">
        <v>729.27</v>
      </c>
      <c r="F297" s="267">
        <v>269.11</v>
      </c>
      <c r="G297" s="212"/>
    </row>
    <row r="298" spans="1:7" ht="12.75" customHeight="1">
      <c r="A298" s="265" t="s">
        <v>131</v>
      </c>
      <c r="B298" s="266">
        <v>18</v>
      </c>
      <c r="C298" s="267">
        <v>2118.2</v>
      </c>
      <c r="D298" s="267">
        <v>1598.06</v>
      </c>
      <c r="E298" s="267">
        <v>1030.16</v>
      </c>
      <c r="F298" s="267">
        <v>159.54</v>
      </c>
      <c r="G298" s="212"/>
    </row>
    <row r="299" spans="1:7" ht="12.75" customHeight="1">
      <c r="A299" s="265" t="s">
        <v>131</v>
      </c>
      <c r="B299" s="266">
        <v>19</v>
      </c>
      <c r="C299" s="267">
        <v>2100.61</v>
      </c>
      <c r="D299" s="267">
        <v>1580.19</v>
      </c>
      <c r="E299" s="267">
        <v>1121.47</v>
      </c>
      <c r="F299" s="267">
        <v>159.26</v>
      </c>
      <c r="G299" s="212"/>
    </row>
    <row r="300" spans="1:7" ht="12.75" customHeight="1">
      <c r="A300" s="265" t="s">
        <v>131</v>
      </c>
      <c r="B300" s="266">
        <v>20</v>
      </c>
      <c r="C300" s="267">
        <v>2111.13</v>
      </c>
      <c r="D300" s="267">
        <v>1590.54</v>
      </c>
      <c r="E300" s="267">
        <v>1179.91</v>
      </c>
      <c r="F300" s="267">
        <v>159.09</v>
      </c>
      <c r="G300" s="212"/>
    </row>
    <row r="301" spans="1:7" ht="12.75" customHeight="1">
      <c r="A301" s="265" t="s">
        <v>131</v>
      </c>
      <c r="B301" s="266">
        <v>21</v>
      </c>
      <c r="C301" s="267">
        <v>2156.91</v>
      </c>
      <c r="D301" s="267">
        <v>1635.1</v>
      </c>
      <c r="E301" s="267">
        <v>1268.78</v>
      </c>
      <c r="F301" s="267">
        <v>157.87</v>
      </c>
      <c r="G301" s="212"/>
    </row>
    <row r="302" spans="1:7" ht="12.75" customHeight="1">
      <c r="A302" s="265" t="s">
        <v>131</v>
      </c>
      <c r="B302" s="266">
        <v>22</v>
      </c>
      <c r="C302" s="267">
        <v>2111.72</v>
      </c>
      <c r="D302" s="267">
        <v>1590.48</v>
      </c>
      <c r="E302" s="267">
        <v>1298.76</v>
      </c>
      <c r="F302" s="267">
        <v>158.43</v>
      </c>
      <c r="G302" s="212"/>
    </row>
    <row r="303" spans="1:7" ht="12.75" customHeight="1">
      <c r="A303" s="265" t="s">
        <v>131</v>
      </c>
      <c r="B303" s="266">
        <v>23</v>
      </c>
      <c r="C303" s="267">
        <v>1644.53</v>
      </c>
      <c r="D303" s="267">
        <v>1107.8</v>
      </c>
      <c r="E303" s="267">
        <v>908.65</v>
      </c>
      <c r="F303" s="267">
        <v>142.94</v>
      </c>
      <c r="G303" s="212"/>
    </row>
    <row r="304" spans="1:7" ht="12.75" customHeight="1">
      <c r="A304" s="265" t="s">
        <v>132</v>
      </c>
      <c r="B304" s="266">
        <v>0</v>
      </c>
      <c r="C304" s="267">
        <v>1510.33</v>
      </c>
      <c r="D304" s="267">
        <v>967.89</v>
      </c>
      <c r="E304" s="267">
        <v>804.59</v>
      </c>
      <c r="F304" s="267">
        <v>137.24</v>
      </c>
      <c r="G304" s="212"/>
    </row>
    <row r="305" spans="1:7" ht="12.75" customHeight="1">
      <c r="A305" s="265" t="s">
        <v>132</v>
      </c>
      <c r="B305" s="266">
        <v>1</v>
      </c>
      <c r="C305" s="267">
        <v>1455.69</v>
      </c>
      <c r="D305" s="267">
        <v>911.46</v>
      </c>
      <c r="E305" s="267">
        <v>839.66</v>
      </c>
      <c r="F305" s="267">
        <v>135.44</v>
      </c>
      <c r="G305" s="212"/>
    </row>
    <row r="306" spans="1:7" ht="12.75" customHeight="1">
      <c r="A306" s="265" t="s">
        <v>132</v>
      </c>
      <c r="B306" s="266">
        <v>2</v>
      </c>
      <c r="C306" s="267">
        <v>1387.56</v>
      </c>
      <c r="D306" s="267">
        <v>840.68</v>
      </c>
      <c r="E306" s="267">
        <v>836.41</v>
      </c>
      <c r="F306" s="267">
        <v>132.8</v>
      </c>
      <c r="G306" s="212"/>
    </row>
    <row r="307" spans="1:7" ht="12.75" customHeight="1">
      <c r="A307" s="265" t="s">
        <v>132</v>
      </c>
      <c r="B307" s="266">
        <v>3</v>
      </c>
      <c r="C307" s="267">
        <v>1328.14</v>
      </c>
      <c r="D307" s="267">
        <v>778.78</v>
      </c>
      <c r="E307" s="267">
        <v>795.81</v>
      </c>
      <c r="F307" s="267">
        <v>130.32</v>
      </c>
      <c r="G307" s="212"/>
    </row>
    <row r="308" spans="1:7" ht="12.75" customHeight="1">
      <c r="A308" s="265" t="s">
        <v>132</v>
      </c>
      <c r="B308" s="266">
        <v>4</v>
      </c>
      <c r="C308" s="267">
        <v>1393.11</v>
      </c>
      <c r="D308" s="267">
        <v>846.84</v>
      </c>
      <c r="E308" s="267">
        <v>796.85</v>
      </c>
      <c r="F308" s="267">
        <v>133.41</v>
      </c>
      <c r="G308" s="212"/>
    </row>
    <row r="309" spans="1:7" ht="12.75" customHeight="1">
      <c r="A309" s="265" t="s">
        <v>132</v>
      </c>
      <c r="B309" s="266">
        <v>5</v>
      </c>
      <c r="C309" s="267">
        <v>1504.99</v>
      </c>
      <c r="D309" s="267">
        <v>976.22</v>
      </c>
      <c r="E309" s="267">
        <v>736.07</v>
      </c>
      <c r="F309" s="267">
        <v>150.91</v>
      </c>
      <c r="G309" s="212"/>
    </row>
    <row r="310" spans="1:7" ht="12.75" customHeight="1">
      <c r="A310" s="265" t="s">
        <v>132</v>
      </c>
      <c r="B310" s="266">
        <v>6</v>
      </c>
      <c r="C310" s="267">
        <v>1509.59</v>
      </c>
      <c r="D310" s="267">
        <v>978.59</v>
      </c>
      <c r="E310" s="267">
        <v>736.52</v>
      </c>
      <c r="F310" s="267">
        <v>148.67</v>
      </c>
      <c r="G310" s="212"/>
    </row>
    <row r="311" spans="1:7" ht="12.75" customHeight="1">
      <c r="A311" s="265" t="s">
        <v>132</v>
      </c>
      <c r="B311" s="266">
        <v>7</v>
      </c>
      <c r="C311" s="267">
        <v>1538.11</v>
      </c>
      <c r="D311" s="267">
        <v>1051.05</v>
      </c>
      <c r="E311" s="267">
        <v>733.03</v>
      </c>
      <c r="F311" s="267">
        <v>192.62</v>
      </c>
      <c r="G311" s="212"/>
    </row>
    <row r="312" spans="1:7" ht="12.75" customHeight="1">
      <c r="A312" s="265" t="s">
        <v>132</v>
      </c>
      <c r="B312" s="266">
        <v>8</v>
      </c>
      <c r="C312" s="267">
        <v>1608.93</v>
      </c>
      <c r="D312" s="267">
        <v>1071.94</v>
      </c>
      <c r="E312" s="267">
        <v>740.66</v>
      </c>
      <c r="F312" s="267">
        <v>142.68</v>
      </c>
      <c r="G312" s="212"/>
    </row>
    <row r="313" spans="1:7" ht="12.75" customHeight="1">
      <c r="A313" s="265" t="s">
        <v>132</v>
      </c>
      <c r="B313" s="266">
        <v>9</v>
      </c>
      <c r="C313" s="267">
        <v>1616.5</v>
      </c>
      <c r="D313" s="267">
        <v>1078.89</v>
      </c>
      <c r="E313" s="267">
        <v>745.01</v>
      </c>
      <c r="F313" s="267">
        <v>142.06</v>
      </c>
      <c r="G313" s="212"/>
    </row>
    <row r="314" spans="1:7" ht="12.75" customHeight="1">
      <c r="A314" s="265" t="s">
        <v>132</v>
      </c>
      <c r="B314" s="266">
        <v>10</v>
      </c>
      <c r="C314" s="267">
        <v>1629.65</v>
      </c>
      <c r="D314" s="267">
        <v>1092.37</v>
      </c>
      <c r="E314" s="267">
        <v>769.57</v>
      </c>
      <c r="F314" s="267">
        <v>142.4</v>
      </c>
      <c r="G314" s="212"/>
    </row>
    <row r="315" spans="1:7" ht="12.75" customHeight="1">
      <c r="A315" s="265" t="s">
        <v>132</v>
      </c>
      <c r="B315" s="266">
        <v>11</v>
      </c>
      <c r="C315" s="267">
        <v>1638.09</v>
      </c>
      <c r="D315" s="267">
        <v>1100.45</v>
      </c>
      <c r="E315" s="267">
        <v>786.52</v>
      </c>
      <c r="F315" s="267">
        <v>142.04</v>
      </c>
      <c r="G315" s="212"/>
    </row>
    <row r="316" spans="1:7" ht="12.75" customHeight="1">
      <c r="A316" s="265" t="s">
        <v>132</v>
      </c>
      <c r="B316" s="266">
        <v>12</v>
      </c>
      <c r="C316" s="267">
        <v>1624.27</v>
      </c>
      <c r="D316" s="267">
        <v>1085.85</v>
      </c>
      <c r="E316" s="267">
        <v>758.65</v>
      </c>
      <c r="F316" s="267">
        <v>141.26</v>
      </c>
      <c r="G316" s="212"/>
    </row>
    <row r="317" spans="1:7" ht="12.75" customHeight="1">
      <c r="A317" s="265" t="s">
        <v>132</v>
      </c>
      <c r="B317" s="266">
        <v>13</v>
      </c>
      <c r="C317" s="267">
        <v>1625.85</v>
      </c>
      <c r="D317" s="267">
        <v>1087.76</v>
      </c>
      <c r="E317" s="267">
        <v>739.65</v>
      </c>
      <c r="F317" s="267">
        <v>141.59</v>
      </c>
      <c r="G317" s="212"/>
    </row>
    <row r="318" spans="1:7" ht="12.75" customHeight="1">
      <c r="A318" s="265" t="s">
        <v>132</v>
      </c>
      <c r="B318" s="266">
        <v>14</v>
      </c>
      <c r="C318" s="267">
        <v>1647.02</v>
      </c>
      <c r="D318" s="267">
        <v>1109.39</v>
      </c>
      <c r="E318" s="267">
        <v>751.31</v>
      </c>
      <c r="F318" s="267">
        <v>142.05</v>
      </c>
      <c r="G318" s="212"/>
    </row>
    <row r="319" spans="1:7" ht="12.75" customHeight="1">
      <c r="A319" s="265" t="s">
        <v>132</v>
      </c>
      <c r="B319" s="266">
        <v>15</v>
      </c>
      <c r="C319" s="267">
        <v>1634.78</v>
      </c>
      <c r="D319" s="267">
        <v>1111.23</v>
      </c>
      <c r="E319" s="267">
        <v>733.06</v>
      </c>
      <c r="F319" s="267">
        <v>156.13</v>
      </c>
      <c r="G319" s="212"/>
    </row>
    <row r="320" spans="1:7" ht="12.75" customHeight="1">
      <c r="A320" s="265" t="s">
        <v>132</v>
      </c>
      <c r="B320" s="266">
        <v>16</v>
      </c>
      <c r="C320" s="267">
        <v>1704.45</v>
      </c>
      <c r="D320" s="267">
        <v>1226.68</v>
      </c>
      <c r="E320" s="267">
        <v>732.72</v>
      </c>
      <c r="F320" s="267">
        <v>201.91</v>
      </c>
      <c r="G320" s="212"/>
    </row>
    <row r="321" spans="1:7" ht="12.75" customHeight="1">
      <c r="A321" s="265" t="s">
        <v>132</v>
      </c>
      <c r="B321" s="266">
        <v>17</v>
      </c>
      <c r="C321" s="267">
        <v>1731.26</v>
      </c>
      <c r="D321" s="267">
        <v>1212.12</v>
      </c>
      <c r="E321" s="267">
        <v>731.09</v>
      </c>
      <c r="F321" s="267">
        <v>160.53</v>
      </c>
      <c r="G321" s="212"/>
    </row>
    <row r="322" spans="1:7" ht="12.75" customHeight="1">
      <c r="A322" s="265" t="s">
        <v>132</v>
      </c>
      <c r="B322" s="266">
        <v>18</v>
      </c>
      <c r="C322" s="267">
        <v>1742.23</v>
      </c>
      <c r="D322" s="267">
        <v>1206.76</v>
      </c>
      <c r="E322" s="267">
        <v>744.84</v>
      </c>
      <c r="F322" s="267">
        <v>144.2</v>
      </c>
      <c r="G322" s="212"/>
    </row>
    <row r="323" spans="1:7" ht="12.75" customHeight="1">
      <c r="A323" s="265" t="s">
        <v>132</v>
      </c>
      <c r="B323" s="266">
        <v>19</v>
      </c>
      <c r="C323" s="267">
        <v>2125.52</v>
      </c>
      <c r="D323" s="267">
        <v>1606.98</v>
      </c>
      <c r="E323" s="267">
        <v>1140.73</v>
      </c>
      <c r="F323" s="267">
        <v>161.14</v>
      </c>
      <c r="G323" s="212"/>
    </row>
    <row r="324" spans="1:7" ht="12.75" customHeight="1">
      <c r="A324" s="265" t="s">
        <v>132</v>
      </c>
      <c r="B324" s="266">
        <v>20</v>
      </c>
      <c r="C324" s="267">
        <v>2057.99</v>
      </c>
      <c r="D324" s="267">
        <v>1535.81</v>
      </c>
      <c r="E324" s="267">
        <v>1115.72</v>
      </c>
      <c r="F324" s="267">
        <v>157.49</v>
      </c>
      <c r="G324" s="212"/>
    </row>
    <row r="325" spans="1:7" ht="12.75" customHeight="1">
      <c r="A325" s="265" t="s">
        <v>132</v>
      </c>
      <c r="B325" s="266">
        <v>21</v>
      </c>
      <c r="C325" s="267">
        <v>1999.52</v>
      </c>
      <c r="D325" s="267">
        <v>1472.24</v>
      </c>
      <c r="E325" s="267">
        <v>1116.06</v>
      </c>
      <c r="F325" s="267">
        <v>152.39</v>
      </c>
      <c r="G325" s="212"/>
    </row>
    <row r="326" spans="1:7" ht="12.75" customHeight="1">
      <c r="A326" s="265" t="s">
        <v>132</v>
      </c>
      <c r="B326" s="266">
        <v>22</v>
      </c>
      <c r="C326" s="267">
        <v>1664.58</v>
      </c>
      <c r="D326" s="267">
        <v>1125.91</v>
      </c>
      <c r="E326" s="267">
        <v>892.63</v>
      </c>
      <c r="F326" s="267">
        <v>141.01</v>
      </c>
      <c r="G326" s="212"/>
    </row>
    <row r="327" spans="1:7" ht="12.75" customHeight="1">
      <c r="A327" s="265" t="s">
        <v>132</v>
      </c>
      <c r="B327" s="266">
        <v>23</v>
      </c>
      <c r="C327" s="267">
        <v>1609.39</v>
      </c>
      <c r="D327" s="267">
        <v>1072.12</v>
      </c>
      <c r="E327" s="267">
        <v>901.58</v>
      </c>
      <c r="F327" s="267">
        <v>142.41</v>
      </c>
      <c r="G327" s="212"/>
    </row>
    <row r="328" spans="1:7" ht="12.75" customHeight="1">
      <c r="A328" s="265" t="s">
        <v>133</v>
      </c>
      <c r="B328" s="266">
        <v>0</v>
      </c>
      <c r="C328" s="267">
        <v>1457.95</v>
      </c>
      <c r="D328" s="267">
        <v>913.2</v>
      </c>
      <c r="E328" s="267">
        <v>835.98</v>
      </c>
      <c r="F328" s="267">
        <v>134.93</v>
      </c>
      <c r="G328" s="212"/>
    </row>
    <row r="329" spans="1:7" ht="12.75" customHeight="1">
      <c r="A329" s="265" t="s">
        <v>133</v>
      </c>
      <c r="B329" s="266">
        <v>1</v>
      </c>
      <c r="C329" s="267">
        <v>1353.27</v>
      </c>
      <c r="D329" s="267">
        <v>804</v>
      </c>
      <c r="E329" s="267">
        <v>810.96</v>
      </c>
      <c r="F329" s="267">
        <v>130.41</v>
      </c>
      <c r="G329" s="212"/>
    </row>
    <row r="330" spans="1:7" ht="12.75" customHeight="1">
      <c r="A330" s="265" t="s">
        <v>133</v>
      </c>
      <c r="B330" s="266">
        <v>2</v>
      </c>
      <c r="C330" s="267">
        <v>1317.75</v>
      </c>
      <c r="D330" s="267">
        <v>767.43</v>
      </c>
      <c r="E330" s="267">
        <v>813.89</v>
      </c>
      <c r="F330" s="267">
        <v>129.36</v>
      </c>
      <c r="G330" s="212"/>
    </row>
    <row r="331" spans="1:7" ht="12.75" customHeight="1">
      <c r="A331" s="265" t="s">
        <v>133</v>
      </c>
      <c r="B331" s="266">
        <v>3</v>
      </c>
      <c r="C331" s="267">
        <v>1245.97</v>
      </c>
      <c r="D331" s="267">
        <v>692.62</v>
      </c>
      <c r="E331" s="267">
        <v>835.59</v>
      </c>
      <c r="F331" s="267">
        <v>126.33</v>
      </c>
      <c r="G331" s="212"/>
    </row>
    <row r="332" spans="1:7" ht="12.75" customHeight="1">
      <c r="A332" s="265" t="s">
        <v>133</v>
      </c>
      <c r="B332" s="266">
        <v>4</v>
      </c>
      <c r="C332" s="267">
        <v>1570.57</v>
      </c>
      <c r="D332" s="267">
        <v>1031.38</v>
      </c>
      <c r="E332" s="267">
        <v>740.84</v>
      </c>
      <c r="F332" s="267">
        <v>140.48</v>
      </c>
      <c r="G332" s="212"/>
    </row>
    <row r="333" spans="1:7" ht="12.75" customHeight="1">
      <c r="A333" s="265" t="s">
        <v>133</v>
      </c>
      <c r="B333" s="266">
        <v>5</v>
      </c>
      <c r="C333" s="267">
        <v>1510.6</v>
      </c>
      <c r="D333" s="267">
        <v>987.57</v>
      </c>
      <c r="E333" s="267">
        <v>736.05</v>
      </c>
      <c r="F333" s="267">
        <v>156.65</v>
      </c>
      <c r="G333" s="212"/>
    </row>
    <row r="334" spans="1:7" ht="12.75" customHeight="1">
      <c r="A334" s="265" t="s">
        <v>133</v>
      </c>
      <c r="B334" s="266">
        <v>6</v>
      </c>
      <c r="C334" s="267">
        <v>1540.41</v>
      </c>
      <c r="D334" s="267">
        <v>1065.8</v>
      </c>
      <c r="E334" s="267">
        <v>736.99</v>
      </c>
      <c r="F334" s="267">
        <v>205.06</v>
      </c>
      <c r="G334" s="212"/>
    </row>
    <row r="335" spans="1:7" ht="12.75" customHeight="1">
      <c r="A335" s="265" t="s">
        <v>133</v>
      </c>
      <c r="B335" s="266">
        <v>7</v>
      </c>
      <c r="C335" s="267">
        <v>1622.89</v>
      </c>
      <c r="D335" s="267">
        <v>1121.56</v>
      </c>
      <c r="E335" s="267">
        <v>733.42</v>
      </c>
      <c r="F335" s="267">
        <v>178.35</v>
      </c>
      <c r="G335" s="212"/>
    </row>
    <row r="336" spans="1:7" ht="12.75" customHeight="1">
      <c r="A336" s="265" t="s">
        <v>133</v>
      </c>
      <c r="B336" s="266">
        <v>8</v>
      </c>
      <c r="C336" s="267">
        <v>1655.44</v>
      </c>
      <c r="D336" s="267">
        <v>1134.15</v>
      </c>
      <c r="E336" s="267">
        <v>733.57</v>
      </c>
      <c r="F336" s="267">
        <v>158.38</v>
      </c>
      <c r="G336" s="212"/>
    </row>
    <row r="337" spans="1:7" ht="12.75" customHeight="1">
      <c r="A337" s="265" t="s">
        <v>133</v>
      </c>
      <c r="B337" s="266">
        <v>9</v>
      </c>
      <c r="C337" s="267">
        <v>1692.79</v>
      </c>
      <c r="D337" s="267">
        <v>1164.78</v>
      </c>
      <c r="E337" s="267">
        <v>731.95</v>
      </c>
      <c r="F337" s="267">
        <v>151.67</v>
      </c>
      <c r="G337" s="212"/>
    </row>
    <row r="338" spans="1:7" ht="12.75" customHeight="1">
      <c r="A338" s="265" t="s">
        <v>133</v>
      </c>
      <c r="B338" s="266">
        <v>10</v>
      </c>
      <c r="C338" s="267">
        <v>1692.16</v>
      </c>
      <c r="D338" s="267">
        <v>1154.07</v>
      </c>
      <c r="E338" s="267">
        <v>733.55</v>
      </c>
      <c r="F338" s="267">
        <v>141.58</v>
      </c>
      <c r="G338" s="212"/>
    </row>
    <row r="339" spans="1:7" ht="12.75" customHeight="1">
      <c r="A339" s="265" t="s">
        <v>133</v>
      </c>
      <c r="B339" s="266">
        <v>11</v>
      </c>
      <c r="C339" s="267">
        <v>1689.97</v>
      </c>
      <c r="D339" s="267">
        <v>1150.23</v>
      </c>
      <c r="E339" s="267">
        <v>772.32</v>
      </c>
      <c r="F339" s="267">
        <v>139.94</v>
      </c>
      <c r="G339" s="212"/>
    </row>
    <row r="340" spans="1:7" ht="12.75" customHeight="1">
      <c r="A340" s="265" t="s">
        <v>133</v>
      </c>
      <c r="B340" s="266">
        <v>12</v>
      </c>
      <c r="C340" s="267">
        <v>1687.86</v>
      </c>
      <c r="D340" s="267">
        <v>1147.86</v>
      </c>
      <c r="E340" s="267">
        <v>761.91</v>
      </c>
      <c r="F340" s="267">
        <v>139.68</v>
      </c>
      <c r="G340" s="212"/>
    </row>
    <row r="341" spans="1:7" ht="12.75" customHeight="1">
      <c r="A341" s="265" t="s">
        <v>133</v>
      </c>
      <c r="B341" s="266">
        <v>13</v>
      </c>
      <c r="C341" s="267">
        <v>1689.05</v>
      </c>
      <c r="D341" s="267">
        <v>1149.4</v>
      </c>
      <c r="E341" s="267">
        <v>745.92</v>
      </c>
      <c r="F341" s="267">
        <v>140.03</v>
      </c>
      <c r="G341" s="212"/>
    </row>
    <row r="342" spans="1:7" ht="12.75" customHeight="1">
      <c r="A342" s="265" t="s">
        <v>133</v>
      </c>
      <c r="B342" s="266">
        <v>14</v>
      </c>
      <c r="C342" s="267">
        <v>1687.54</v>
      </c>
      <c r="D342" s="267">
        <v>1146.85</v>
      </c>
      <c r="E342" s="267">
        <v>739.18</v>
      </c>
      <c r="F342" s="267">
        <v>138.99</v>
      </c>
      <c r="G342" s="212"/>
    </row>
    <row r="343" spans="1:7" ht="12.75" customHeight="1">
      <c r="A343" s="265" t="s">
        <v>133</v>
      </c>
      <c r="B343" s="266">
        <v>15</v>
      </c>
      <c r="C343" s="267">
        <v>1659.46</v>
      </c>
      <c r="D343" s="267">
        <v>1116.3</v>
      </c>
      <c r="E343" s="267">
        <v>792.75</v>
      </c>
      <c r="F343" s="267">
        <v>136.52</v>
      </c>
      <c r="G343" s="212"/>
    </row>
    <row r="344" spans="1:7" ht="12.75" customHeight="1">
      <c r="A344" s="265" t="s">
        <v>133</v>
      </c>
      <c r="B344" s="266">
        <v>16</v>
      </c>
      <c r="C344" s="267">
        <v>1681.67</v>
      </c>
      <c r="D344" s="267">
        <v>1182.03</v>
      </c>
      <c r="E344" s="267">
        <v>735.42</v>
      </c>
      <c r="F344" s="267">
        <v>180.04</v>
      </c>
      <c r="G344" s="212"/>
    </row>
    <row r="345" spans="1:7" ht="12.75" customHeight="1">
      <c r="A345" s="265" t="s">
        <v>133</v>
      </c>
      <c r="B345" s="266">
        <v>17</v>
      </c>
      <c r="C345" s="267">
        <v>1713.13</v>
      </c>
      <c r="D345" s="267">
        <v>1197.4</v>
      </c>
      <c r="E345" s="267">
        <v>732.91</v>
      </c>
      <c r="F345" s="267">
        <v>163.95</v>
      </c>
      <c r="G345" s="212"/>
    </row>
    <row r="346" spans="1:7" ht="12.75" customHeight="1">
      <c r="A346" s="265" t="s">
        <v>133</v>
      </c>
      <c r="B346" s="266">
        <v>18</v>
      </c>
      <c r="C346" s="267">
        <v>1717.66</v>
      </c>
      <c r="D346" s="267">
        <v>1178.93</v>
      </c>
      <c r="E346" s="267">
        <v>747.65</v>
      </c>
      <c r="F346" s="267">
        <v>140.95</v>
      </c>
      <c r="G346" s="212"/>
    </row>
    <row r="347" spans="1:7" ht="12.75" customHeight="1">
      <c r="A347" s="265" t="s">
        <v>133</v>
      </c>
      <c r="B347" s="266">
        <v>19</v>
      </c>
      <c r="C347" s="267">
        <v>1716.94</v>
      </c>
      <c r="D347" s="267">
        <v>1178.03</v>
      </c>
      <c r="E347" s="267">
        <v>790.71</v>
      </c>
      <c r="F347" s="267">
        <v>140.77</v>
      </c>
      <c r="G347" s="212"/>
    </row>
    <row r="348" spans="1:7" ht="12.75" customHeight="1">
      <c r="A348" s="265" t="s">
        <v>133</v>
      </c>
      <c r="B348" s="266">
        <v>20</v>
      </c>
      <c r="C348" s="267">
        <v>1716.36</v>
      </c>
      <c r="D348" s="267">
        <v>1177.02</v>
      </c>
      <c r="E348" s="267">
        <v>817.62</v>
      </c>
      <c r="F348" s="267">
        <v>140.34</v>
      </c>
      <c r="G348" s="212"/>
    </row>
    <row r="349" spans="1:7" ht="12.75" customHeight="1">
      <c r="A349" s="265" t="s">
        <v>133</v>
      </c>
      <c r="B349" s="266">
        <v>21</v>
      </c>
      <c r="C349" s="267">
        <v>2062.07</v>
      </c>
      <c r="D349" s="267">
        <v>1534.01</v>
      </c>
      <c r="E349" s="267">
        <v>1197.13</v>
      </c>
      <c r="F349" s="267">
        <v>151.61</v>
      </c>
      <c r="G349" s="212"/>
    </row>
    <row r="350" spans="1:7" ht="12.75" customHeight="1">
      <c r="A350" s="265" t="s">
        <v>133</v>
      </c>
      <c r="B350" s="266">
        <v>22</v>
      </c>
      <c r="C350" s="267">
        <v>1654.11</v>
      </c>
      <c r="D350" s="267">
        <v>1112.56</v>
      </c>
      <c r="E350" s="267">
        <v>793.99</v>
      </c>
      <c r="F350" s="267">
        <v>138.12</v>
      </c>
      <c r="G350" s="212"/>
    </row>
    <row r="351" spans="1:7" ht="12.75" customHeight="1">
      <c r="A351" s="265" t="s">
        <v>133</v>
      </c>
      <c r="B351" s="266">
        <v>23</v>
      </c>
      <c r="C351" s="267">
        <v>1636.73</v>
      </c>
      <c r="D351" s="267">
        <v>1096.48</v>
      </c>
      <c r="E351" s="267">
        <v>791.77</v>
      </c>
      <c r="F351" s="267">
        <v>139.43</v>
      </c>
      <c r="G351" s="212"/>
    </row>
    <row r="352" spans="1:7" ht="12.75" customHeight="1">
      <c r="A352" s="265" t="s">
        <v>134</v>
      </c>
      <c r="B352" s="266">
        <v>0</v>
      </c>
      <c r="C352" s="267">
        <v>1574.77</v>
      </c>
      <c r="D352" s="267">
        <v>1032.65</v>
      </c>
      <c r="E352" s="267">
        <v>753.27</v>
      </c>
      <c r="F352" s="267">
        <v>137.56</v>
      </c>
      <c r="G352" s="212"/>
    </row>
    <row r="353" spans="1:7" ht="12.75" customHeight="1">
      <c r="A353" s="265" t="s">
        <v>134</v>
      </c>
      <c r="B353" s="266">
        <v>1</v>
      </c>
      <c r="C353" s="267">
        <v>1551.73</v>
      </c>
      <c r="D353" s="267">
        <v>1009.32</v>
      </c>
      <c r="E353" s="267">
        <v>1118.65</v>
      </c>
      <c r="F353" s="267">
        <v>137.27</v>
      </c>
      <c r="G353" s="212"/>
    </row>
    <row r="354" spans="1:7" ht="12.75" customHeight="1">
      <c r="A354" s="265" t="s">
        <v>134</v>
      </c>
      <c r="B354" s="266">
        <v>2</v>
      </c>
      <c r="C354" s="267">
        <v>1557.61</v>
      </c>
      <c r="D354" s="267">
        <v>1017.9</v>
      </c>
      <c r="E354" s="267">
        <v>1202.11</v>
      </c>
      <c r="F354" s="267">
        <v>139.97</v>
      </c>
      <c r="G354" s="212"/>
    </row>
    <row r="355" spans="1:7" ht="12.75" customHeight="1">
      <c r="A355" s="265" t="s">
        <v>134</v>
      </c>
      <c r="B355" s="266">
        <v>3</v>
      </c>
      <c r="C355" s="267">
        <v>1559.88</v>
      </c>
      <c r="D355" s="267">
        <v>1020.62</v>
      </c>
      <c r="E355" s="267">
        <v>1179.53</v>
      </c>
      <c r="F355" s="267">
        <v>140.41</v>
      </c>
      <c r="G355" s="212"/>
    </row>
    <row r="356" spans="1:7" ht="12.75" customHeight="1">
      <c r="A356" s="265" t="s">
        <v>134</v>
      </c>
      <c r="B356" s="266">
        <v>4</v>
      </c>
      <c r="C356" s="267">
        <v>1561.63</v>
      </c>
      <c r="D356" s="267">
        <v>1031.02</v>
      </c>
      <c r="E356" s="267">
        <v>732.86</v>
      </c>
      <c r="F356" s="267">
        <v>149.07</v>
      </c>
      <c r="G356" s="212"/>
    </row>
    <row r="357" spans="1:7" ht="12.75" customHeight="1">
      <c r="A357" s="265" t="s">
        <v>134</v>
      </c>
      <c r="B357" s="266">
        <v>5</v>
      </c>
      <c r="C357" s="267">
        <v>1557.21</v>
      </c>
      <c r="D357" s="267">
        <v>1036.45</v>
      </c>
      <c r="E357" s="267">
        <v>735.45</v>
      </c>
      <c r="F357" s="267">
        <v>158.91</v>
      </c>
      <c r="G357" s="212"/>
    </row>
    <row r="358" spans="1:7" ht="12.75" customHeight="1">
      <c r="A358" s="265" t="s">
        <v>134</v>
      </c>
      <c r="B358" s="266">
        <v>6</v>
      </c>
      <c r="C358" s="267">
        <v>1573.68</v>
      </c>
      <c r="D358" s="267">
        <v>1059.57</v>
      </c>
      <c r="E358" s="267">
        <v>736.93</v>
      </c>
      <c r="F358" s="267">
        <v>165.57</v>
      </c>
      <c r="G358" s="212"/>
    </row>
    <row r="359" spans="1:7" ht="12.75" customHeight="1">
      <c r="A359" s="265" t="s">
        <v>134</v>
      </c>
      <c r="B359" s="266">
        <v>7</v>
      </c>
      <c r="C359" s="267">
        <v>1635.9</v>
      </c>
      <c r="D359" s="267">
        <v>1117.42</v>
      </c>
      <c r="E359" s="267">
        <v>734.39</v>
      </c>
      <c r="F359" s="267">
        <v>161.19</v>
      </c>
      <c r="G359" s="212"/>
    </row>
    <row r="360" spans="1:7" ht="12.75" customHeight="1">
      <c r="A360" s="265" t="s">
        <v>134</v>
      </c>
      <c r="B360" s="266">
        <v>8</v>
      </c>
      <c r="C360" s="267">
        <v>1650.33</v>
      </c>
      <c r="D360" s="267">
        <v>1152.02</v>
      </c>
      <c r="E360" s="267">
        <v>734.04</v>
      </c>
      <c r="F360" s="267">
        <v>181.36</v>
      </c>
      <c r="G360" s="212"/>
    </row>
    <row r="361" spans="1:7" ht="12.75" customHeight="1">
      <c r="A361" s="265" t="s">
        <v>134</v>
      </c>
      <c r="B361" s="266">
        <v>9</v>
      </c>
      <c r="C361" s="267">
        <v>1689.12</v>
      </c>
      <c r="D361" s="267">
        <v>1170.59</v>
      </c>
      <c r="E361" s="267">
        <v>731.78</v>
      </c>
      <c r="F361" s="267">
        <v>161.15</v>
      </c>
      <c r="G361" s="212"/>
    </row>
    <row r="362" spans="1:7" ht="12.75" customHeight="1">
      <c r="A362" s="265" t="s">
        <v>134</v>
      </c>
      <c r="B362" s="266">
        <v>10</v>
      </c>
      <c r="C362" s="267">
        <v>1689.36</v>
      </c>
      <c r="D362" s="267">
        <v>1176.31</v>
      </c>
      <c r="E362" s="267">
        <v>731.94</v>
      </c>
      <c r="F362" s="267">
        <v>166.63</v>
      </c>
      <c r="G362" s="212"/>
    </row>
    <row r="363" spans="1:7" ht="12.75" customHeight="1">
      <c r="A363" s="265" t="s">
        <v>134</v>
      </c>
      <c r="B363" s="266">
        <v>11</v>
      </c>
      <c r="C363" s="267">
        <v>1685.28</v>
      </c>
      <c r="D363" s="267">
        <v>1146.01</v>
      </c>
      <c r="E363" s="267">
        <v>746.02</v>
      </c>
      <c r="F363" s="267">
        <v>140.4</v>
      </c>
      <c r="G363" s="212"/>
    </row>
    <row r="364" spans="1:7" ht="12.75" customHeight="1">
      <c r="A364" s="265" t="s">
        <v>134</v>
      </c>
      <c r="B364" s="266">
        <v>12</v>
      </c>
      <c r="C364" s="267">
        <v>1686.05</v>
      </c>
      <c r="D364" s="267">
        <v>1146.57</v>
      </c>
      <c r="E364" s="267">
        <v>751.74</v>
      </c>
      <c r="F364" s="267">
        <v>140.2</v>
      </c>
      <c r="G364" s="212"/>
    </row>
    <row r="365" spans="1:7" ht="12.75" customHeight="1">
      <c r="A365" s="265" t="s">
        <v>134</v>
      </c>
      <c r="B365" s="266">
        <v>13</v>
      </c>
      <c r="C365" s="267">
        <v>1689.86</v>
      </c>
      <c r="D365" s="267">
        <v>1150.62</v>
      </c>
      <c r="E365" s="267">
        <v>742.56</v>
      </c>
      <c r="F365" s="267">
        <v>140.44</v>
      </c>
      <c r="G365" s="212"/>
    </row>
    <row r="366" spans="1:7" ht="12.75" customHeight="1">
      <c r="A366" s="265" t="s">
        <v>134</v>
      </c>
      <c r="B366" s="266">
        <v>14</v>
      </c>
      <c r="C366" s="267">
        <v>1687.71</v>
      </c>
      <c r="D366" s="267">
        <v>1147.03</v>
      </c>
      <c r="E366" s="267">
        <v>740.53</v>
      </c>
      <c r="F366" s="267">
        <v>139</v>
      </c>
      <c r="G366" s="212"/>
    </row>
    <row r="367" spans="1:7" ht="12.75" customHeight="1">
      <c r="A367" s="265" t="s">
        <v>134</v>
      </c>
      <c r="B367" s="266">
        <v>15</v>
      </c>
      <c r="C367" s="267">
        <v>1666.47</v>
      </c>
      <c r="D367" s="267">
        <v>1123.93</v>
      </c>
      <c r="E367" s="267">
        <v>751.44</v>
      </c>
      <c r="F367" s="267">
        <v>137.14</v>
      </c>
      <c r="G367" s="212"/>
    </row>
    <row r="368" spans="1:7" ht="12.75" customHeight="1">
      <c r="A368" s="265" t="s">
        <v>134</v>
      </c>
      <c r="B368" s="266">
        <v>16</v>
      </c>
      <c r="C368" s="267">
        <v>1659.2</v>
      </c>
      <c r="D368" s="267">
        <v>1128.11</v>
      </c>
      <c r="E368" s="267">
        <v>734.43</v>
      </c>
      <c r="F368" s="267">
        <v>148.59</v>
      </c>
      <c r="G368" s="212"/>
    </row>
    <row r="369" spans="1:7" ht="12.75" customHeight="1">
      <c r="A369" s="265" t="s">
        <v>134</v>
      </c>
      <c r="B369" s="266">
        <v>17</v>
      </c>
      <c r="C369" s="267">
        <v>1689.75</v>
      </c>
      <c r="D369" s="267">
        <v>1150.16</v>
      </c>
      <c r="E369" s="267">
        <v>741.84</v>
      </c>
      <c r="F369" s="267">
        <v>140.09</v>
      </c>
      <c r="G369" s="212"/>
    </row>
    <row r="370" spans="1:7" ht="12.75" customHeight="1">
      <c r="A370" s="265" t="s">
        <v>134</v>
      </c>
      <c r="B370" s="266">
        <v>18</v>
      </c>
      <c r="C370" s="267">
        <v>1691.84</v>
      </c>
      <c r="D370" s="267">
        <v>1153.64</v>
      </c>
      <c r="E370" s="267">
        <v>762.27</v>
      </c>
      <c r="F370" s="267">
        <v>141.47</v>
      </c>
      <c r="G370" s="212"/>
    </row>
    <row r="371" spans="1:7" ht="12.75" customHeight="1">
      <c r="A371" s="265" t="s">
        <v>134</v>
      </c>
      <c r="B371" s="266">
        <v>19</v>
      </c>
      <c r="C371" s="267">
        <v>1687.71</v>
      </c>
      <c r="D371" s="267">
        <v>1150.21</v>
      </c>
      <c r="E371" s="267">
        <v>779.58</v>
      </c>
      <c r="F371" s="267">
        <v>142.17</v>
      </c>
      <c r="G371" s="212"/>
    </row>
    <row r="372" spans="1:7" ht="12.75" customHeight="1">
      <c r="A372" s="265" t="s">
        <v>134</v>
      </c>
      <c r="B372" s="266">
        <v>20</v>
      </c>
      <c r="C372" s="267">
        <v>1689.34</v>
      </c>
      <c r="D372" s="267">
        <v>1150.71</v>
      </c>
      <c r="E372" s="267">
        <v>872.83</v>
      </c>
      <c r="F372" s="267">
        <v>141.05</v>
      </c>
      <c r="G372" s="212"/>
    </row>
    <row r="373" spans="1:7" ht="12.75" customHeight="1">
      <c r="A373" s="265" t="s">
        <v>134</v>
      </c>
      <c r="B373" s="266">
        <v>21</v>
      </c>
      <c r="C373" s="267">
        <v>1710.94</v>
      </c>
      <c r="D373" s="267">
        <v>1172.45</v>
      </c>
      <c r="E373" s="267">
        <v>910.09</v>
      </c>
      <c r="F373" s="267">
        <v>141.19</v>
      </c>
      <c r="G373" s="212"/>
    </row>
    <row r="374" spans="1:7" ht="12.75" customHeight="1">
      <c r="A374" s="265" t="s">
        <v>134</v>
      </c>
      <c r="B374" s="266">
        <v>22</v>
      </c>
      <c r="C374" s="267">
        <v>1645.65</v>
      </c>
      <c r="D374" s="267">
        <v>1106.51</v>
      </c>
      <c r="E374" s="267">
        <v>888.41</v>
      </c>
      <c r="F374" s="267">
        <v>140.53</v>
      </c>
      <c r="G374" s="212"/>
    </row>
    <row r="375" spans="1:7" ht="12.75" customHeight="1">
      <c r="A375" s="265" t="s">
        <v>134</v>
      </c>
      <c r="B375" s="266">
        <v>23</v>
      </c>
      <c r="C375" s="267">
        <v>1602.65</v>
      </c>
      <c r="D375" s="267">
        <v>1062.9</v>
      </c>
      <c r="E375" s="267">
        <v>881.19</v>
      </c>
      <c r="F375" s="267">
        <v>139.92</v>
      </c>
      <c r="G375" s="212"/>
    </row>
    <row r="376" spans="1:7" ht="12.75" customHeight="1">
      <c r="A376" s="265" t="s">
        <v>135</v>
      </c>
      <c r="B376" s="266">
        <v>0</v>
      </c>
      <c r="C376" s="267">
        <v>1359.42</v>
      </c>
      <c r="D376" s="267">
        <v>1015.84</v>
      </c>
      <c r="E376" s="267">
        <v>742.76</v>
      </c>
      <c r="F376" s="267">
        <v>336.09</v>
      </c>
      <c r="G376" s="212"/>
    </row>
    <row r="377" spans="1:7" ht="12.75" customHeight="1">
      <c r="A377" s="265" t="s">
        <v>135</v>
      </c>
      <c r="B377" s="266">
        <v>1</v>
      </c>
      <c r="C377" s="267">
        <v>1249.66</v>
      </c>
      <c r="D377" s="267">
        <v>878.42</v>
      </c>
      <c r="E377" s="267">
        <v>747.09</v>
      </c>
      <c r="F377" s="267">
        <v>308.44</v>
      </c>
      <c r="G377" s="212"/>
    </row>
    <row r="378" spans="1:7" ht="12.75" customHeight="1">
      <c r="A378" s="265" t="s">
        <v>135</v>
      </c>
      <c r="B378" s="266">
        <v>2</v>
      </c>
      <c r="C378" s="267">
        <v>1208.87</v>
      </c>
      <c r="D378" s="267">
        <v>653.46</v>
      </c>
      <c r="E378" s="267">
        <v>790.78</v>
      </c>
      <c r="F378" s="267">
        <v>124.27</v>
      </c>
      <c r="G378" s="212"/>
    </row>
    <row r="379" spans="1:7" ht="12.75" customHeight="1">
      <c r="A379" s="265" t="s">
        <v>135</v>
      </c>
      <c r="B379" s="266">
        <v>3</v>
      </c>
      <c r="C379" s="267">
        <v>1196.94</v>
      </c>
      <c r="D379" s="267">
        <v>641.24</v>
      </c>
      <c r="E379" s="267">
        <v>789.41</v>
      </c>
      <c r="F379" s="267">
        <v>123.97</v>
      </c>
      <c r="G379" s="212"/>
    </row>
    <row r="380" spans="1:7" ht="12.75" customHeight="1">
      <c r="A380" s="265" t="s">
        <v>135</v>
      </c>
      <c r="B380" s="266">
        <v>4</v>
      </c>
      <c r="C380" s="267">
        <v>1198.17</v>
      </c>
      <c r="D380" s="267">
        <v>719.8</v>
      </c>
      <c r="E380" s="267">
        <v>748.78</v>
      </c>
      <c r="F380" s="267">
        <v>201.31</v>
      </c>
      <c r="G380" s="212"/>
    </row>
    <row r="381" spans="1:7" ht="12.75" customHeight="1">
      <c r="A381" s="265" t="s">
        <v>135</v>
      </c>
      <c r="B381" s="266">
        <v>5</v>
      </c>
      <c r="C381" s="267">
        <v>1293.12</v>
      </c>
      <c r="D381" s="267">
        <v>910.12</v>
      </c>
      <c r="E381" s="267">
        <v>745.95</v>
      </c>
      <c r="F381" s="267">
        <v>296.68</v>
      </c>
      <c r="G381" s="212"/>
    </row>
    <row r="382" spans="1:7" ht="12.75" customHeight="1">
      <c r="A382" s="265" t="s">
        <v>135</v>
      </c>
      <c r="B382" s="266">
        <v>6</v>
      </c>
      <c r="C382" s="267">
        <v>1557.15</v>
      </c>
      <c r="D382" s="267">
        <v>1057.85</v>
      </c>
      <c r="E382" s="267">
        <v>735.1</v>
      </c>
      <c r="F382" s="267">
        <v>180.37</v>
      </c>
      <c r="G382" s="212"/>
    </row>
    <row r="383" spans="1:7" ht="12.75" customHeight="1">
      <c r="A383" s="265" t="s">
        <v>135</v>
      </c>
      <c r="B383" s="266">
        <v>7</v>
      </c>
      <c r="C383" s="267">
        <v>1633.71</v>
      </c>
      <c r="D383" s="267">
        <v>1095.54</v>
      </c>
      <c r="E383" s="267">
        <v>758.76</v>
      </c>
      <c r="F383" s="267">
        <v>141.51</v>
      </c>
      <c r="G383" s="212"/>
    </row>
    <row r="384" spans="1:7" ht="12.75" customHeight="1">
      <c r="A384" s="265" t="s">
        <v>135</v>
      </c>
      <c r="B384" s="266">
        <v>8</v>
      </c>
      <c r="C384" s="267">
        <v>1648.01</v>
      </c>
      <c r="D384" s="267">
        <v>1119.82</v>
      </c>
      <c r="E384" s="267">
        <v>730.48</v>
      </c>
      <c r="F384" s="267">
        <v>151.49</v>
      </c>
      <c r="G384" s="212"/>
    </row>
    <row r="385" spans="1:7" ht="12.75" customHeight="1">
      <c r="A385" s="265" t="s">
        <v>135</v>
      </c>
      <c r="B385" s="266">
        <v>9</v>
      </c>
      <c r="C385" s="267">
        <v>1693.37</v>
      </c>
      <c r="D385" s="267">
        <v>1191.17</v>
      </c>
      <c r="E385" s="267">
        <v>728.64</v>
      </c>
      <c r="F385" s="267">
        <v>177.48</v>
      </c>
      <c r="G385" s="212"/>
    </row>
    <row r="386" spans="1:7" ht="12.75" customHeight="1">
      <c r="A386" s="265" t="s">
        <v>135</v>
      </c>
      <c r="B386" s="266">
        <v>10</v>
      </c>
      <c r="C386" s="267">
        <v>1694.88</v>
      </c>
      <c r="D386" s="267">
        <v>1177.86</v>
      </c>
      <c r="E386" s="267">
        <v>728.2</v>
      </c>
      <c r="F386" s="267">
        <v>162.65</v>
      </c>
      <c r="G386" s="212"/>
    </row>
    <row r="387" spans="1:7" ht="12.75" customHeight="1">
      <c r="A387" s="265" t="s">
        <v>135</v>
      </c>
      <c r="B387" s="266">
        <v>11</v>
      </c>
      <c r="C387" s="267">
        <v>1731.29</v>
      </c>
      <c r="D387" s="267">
        <v>1197.24</v>
      </c>
      <c r="E387" s="267">
        <v>778.69</v>
      </c>
      <c r="F387" s="267">
        <v>145.63</v>
      </c>
      <c r="G387" s="212"/>
    </row>
    <row r="388" spans="1:7" ht="12.75" customHeight="1">
      <c r="A388" s="265" t="s">
        <v>135</v>
      </c>
      <c r="B388" s="266">
        <v>12</v>
      </c>
      <c r="C388" s="267">
        <v>1735.04</v>
      </c>
      <c r="D388" s="267">
        <v>1201.37</v>
      </c>
      <c r="E388" s="267">
        <v>795.53</v>
      </c>
      <c r="F388" s="267">
        <v>146.01</v>
      </c>
      <c r="G388" s="212"/>
    </row>
    <row r="389" spans="1:7" ht="12.75" customHeight="1">
      <c r="A389" s="265" t="s">
        <v>135</v>
      </c>
      <c r="B389" s="266">
        <v>13</v>
      </c>
      <c r="C389" s="267">
        <v>1696.14</v>
      </c>
      <c r="D389" s="267">
        <v>1161</v>
      </c>
      <c r="E389" s="267">
        <v>734.52</v>
      </c>
      <c r="F389" s="267">
        <v>144.54</v>
      </c>
      <c r="G389" s="212"/>
    </row>
    <row r="390" spans="1:7" ht="12.75" customHeight="1">
      <c r="A390" s="265" t="s">
        <v>135</v>
      </c>
      <c r="B390" s="266">
        <v>14</v>
      </c>
      <c r="C390" s="267">
        <v>1693.22</v>
      </c>
      <c r="D390" s="267">
        <v>1156.75</v>
      </c>
      <c r="E390" s="267">
        <v>744.12</v>
      </c>
      <c r="F390" s="267">
        <v>143.2</v>
      </c>
      <c r="G390" s="212"/>
    </row>
    <row r="391" spans="1:7" ht="12.75" customHeight="1">
      <c r="A391" s="265" t="s">
        <v>135</v>
      </c>
      <c r="B391" s="266">
        <v>15</v>
      </c>
      <c r="C391" s="267">
        <v>1687.31</v>
      </c>
      <c r="D391" s="267">
        <v>1170.2</v>
      </c>
      <c r="E391" s="267">
        <v>730.71</v>
      </c>
      <c r="F391" s="267">
        <v>162.56</v>
      </c>
      <c r="G391" s="212"/>
    </row>
    <row r="392" spans="1:7" ht="12.75" customHeight="1">
      <c r="A392" s="265" t="s">
        <v>135</v>
      </c>
      <c r="B392" s="266">
        <v>16</v>
      </c>
      <c r="C392" s="267">
        <v>1691.69</v>
      </c>
      <c r="D392" s="267">
        <v>1238.87</v>
      </c>
      <c r="E392" s="267">
        <v>732.87</v>
      </c>
      <c r="F392" s="267">
        <v>226.86</v>
      </c>
      <c r="G392" s="212"/>
    </row>
    <row r="393" spans="1:7" ht="12.75" customHeight="1">
      <c r="A393" s="265" t="s">
        <v>135</v>
      </c>
      <c r="B393" s="266">
        <v>17</v>
      </c>
      <c r="C393" s="267">
        <v>1704.9</v>
      </c>
      <c r="D393" s="267">
        <v>1249.01</v>
      </c>
      <c r="E393" s="267">
        <v>730.73</v>
      </c>
      <c r="F393" s="267">
        <v>223.79</v>
      </c>
      <c r="G393" s="212"/>
    </row>
    <row r="394" spans="1:7" ht="12.75" customHeight="1">
      <c r="A394" s="265" t="s">
        <v>135</v>
      </c>
      <c r="B394" s="266">
        <v>18</v>
      </c>
      <c r="C394" s="267">
        <v>1716.03</v>
      </c>
      <c r="D394" s="267">
        <v>1261.28</v>
      </c>
      <c r="E394" s="267">
        <v>729.54</v>
      </c>
      <c r="F394" s="267">
        <v>224.92</v>
      </c>
      <c r="G394" s="212"/>
    </row>
    <row r="395" spans="1:7" ht="12.75" customHeight="1">
      <c r="A395" s="265" t="s">
        <v>135</v>
      </c>
      <c r="B395" s="266">
        <v>19</v>
      </c>
      <c r="C395" s="267">
        <v>2051.53</v>
      </c>
      <c r="D395" s="267">
        <v>1528.5</v>
      </c>
      <c r="E395" s="267">
        <v>1059.33</v>
      </c>
      <c r="F395" s="267">
        <v>156.65</v>
      </c>
      <c r="G395" s="212"/>
    </row>
    <row r="396" spans="1:7" ht="12.75" customHeight="1">
      <c r="A396" s="265" t="s">
        <v>135</v>
      </c>
      <c r="B396" s="266">
        <v>20</v>
      </c>
      <c r="C396" s="267">
        <v>1724.76</v>
      </c>
      <c r="D396" s="267">
        <v>1205.29</v>
      </c>
      <c r="E396" s="267">
        <v>729.67</v>
      </c>
      <c r="F396" s="267">
        <v>160.2</v>
      </c>
      <c r="G396" s="212"/>
    </row>
    <row r="397" spans="1:7" ht="12.75" customHeight="1">
      <c r="A397" s="265" t="s">
        <v>135</v>
      </c>
      <c r="B397" s="266">
        <v>21</v>
      </c>
      <c r="C397" s="267">
        <v>1732.3</v>
      </c>
      <c r="D397" s="267">
        <v>1194.84</v>
      </c>
      <c r="E397" s="267">
        <v>831.65</v>
      </c>
      <c r="F397" s="267">
        <v>142.21</v>
      </c>
      <c r="G397" s="212"/>
    </row>
    <row r="398" spans="1:7" ht="12.75" customHeight="1">
      <c r="A398" s="265" t="s">
        <v>135</v>
      </c>
      <c r="B398" s="266">
        <v>22</v>
      </c>
      <c r="C398" s="267">
        <v>1647.17</v>
      </c>
      <c r="D398" s="267">
        <v>1108.17</v>
      </c>
      <c r="E398" s="267">
        <v>866.81</v>
      </c>
      <c r="F398" s="267">
        <v>140.67</v>
      </c>
      <c r="G398" s="212"/>
    </row>
    <row r="399" spans="1:7" ht="12.75" customHeight="1">
      <c r="A399" s="265" t="s">
        <v>135</v>
      </c>
      <c r="B399" s="266">
        <v>23</v>
      </c>
      <c r="C399" s="267">
        <v>1601.94</v>
      </c>
      <c r="D399" s="267">
        <v>1064.69</v>
      </c>
      <c r="E399" s="267">
        <v>818.35</v>
      </c>
      <c r="F399" s="267">
        <v>142.42</v>
      </c>
      <c r="G399" s="212"/>
    </row>
    <row r="400" spans="1:7" ht="12.75" customHeight="1">
      <c r="A400" s="265" t="s">
        <v>136</v>
      </c>
      <c r="B400" s="266">
        <v>0</v>
      </c>
      <c r="C400" s="267">
        <v>1515.85</v>
      </c>
      <c r="D400" s="267">
        <v>974.88</v>
      </c>
      <c r="E400" s="267">
        <v>820.13</v>
      </c>
      <c r="F400" s="267">
        <v>138.7</v>
      </c>
      <c r="G400" s="212"/>
    </row>
    <row r="401" spans="1:7" ht="12.75" customHeight="1">
      <c r="A401" s="265" t="s">
        <v>136</v>
      </c>
      <c r="B401" s="266">
        <v>1</v>
      </c>
      <c r="C401" s="267">
        <v>1398.44</v>
      </c>
      <c r="D401" s="267">
        <v>851.61</v>
      </c>
      <c r="E401" s="267">
        <v>800.81</v>
      </c>
      <c r="F401" s="267">
        <v>132.84</v>
      </c>
      <c r="G401" s="212"/>
    </row>
    <row r="402" spans="1:7" ht="12.75" customHeight="1">
      <c r="A402" s="265" t="s">
        <v>136</v>
      </c>
      <c r="B402" s="266">
        <v>2</v>
      </c>
      <c r="C402" s="267">
        <v>1319.89</v>
      </c>
      <c r="D402" s="267">
        <v>769.38</v>
      </c>
      <c r="E402" s="267">
        <v>808.59</v>
      </c>
      <c r="F402" s="267">
        <v>129.16</v>
      </c>
      <c r="G402" s="212"/>
    </row>
    <row r="403" spans="1:7" ht="12.75" customHeight="1">
      <c r="A403" s="265" t="s">
        <v>136</v>
      </c>
      <c r="B403" s="266">
        <v>3</v>
      </c>
      <c r="C403" s="267">
        <v>1299.95</v>
      </c>
      <c r="D403" s="267">
        <v>748.76</v>
      </c>
      <c r="E403" s="267">
        <v>774.05</v>
      </c>
      <c r="F403" s="267">
        <v>128.48</v>
      </c>
      <c r="G403" s="212"/>
    </row>
    <row r="404" spans="1:7" ht="12.75" customHeight="1">
      <c r="A404" s="265" t="s">
        <v>136</v>
      </c>
      <c r="B404" s="266">
        <v>4</v>
      </c>
      <c r="C404" s="267">
        <v>1309.96</v>
      </c>
      <c r="D404" s="267">
        <v>786.42</v>
      </c>
      <c r="E404" s="267">
        <v>744.02</v>
      </c>
      <c r="F404" s="267">
        <v>156.14</v>
      </c>
      <c r="G404" s="212"/>
    </row>
    <row r="405" spans="1:7" ht="12.75" customHeight="1">
      <c r="A405" s="265" t="s">
        <v>136</v>
      </c>
      <c r="B405" s="266">
        <v>5</v>
      </c>
      <c r="C405" s="267">
        <v>1427.55</v>
      </c>
      <c r="D405" s="267">
        <v>943.88</v>
      </c>
      <c r="E405" s="267">
        <v>739.87</v>
      </c>
      <c r="F405" s="267">
        <v>196.01</v>
      </c>
      <c r="G405" s="212"/>
    </row>
    <row r="406" spans="1:7" ht="12.75" customHeight="1">
      <c r="A406" s="265" t="s">
        <v>136</v>
      </c>
      <c r="B406" s="266">
        <v>6</v>
      </c>
      <c r="C406" s="267">
        <v>1572.21</v>
      </c>
      <c r="D406" s="267">
        <v>1033.66</v>
      </c>
      <c r="E406" s="267">
        <v>734.54</v>
      </c>
      <c r="F406" s="267">
        <v>141.12</v>
      </c>
      <c r="G406" s="212"/>
    </row>
    <row r="407" spans="1:7" ht="12.75" customHeight="1">
      <c r="A407" s="265" t="s">
        <v>136</v>
      </c>
      <c r="B407" s="266">
        <v>7</v>
      </c>
      <c r="C407" s="267">
        <v>1639.07</v>
      </c>
      <c r="D407" s="267">
        <v>1105.99</v>
      </c>
      <c r="E407" s="267">
        <v>731.23</v>
      </c>
      <c r="F407" s="267">
        <v>146.6</v>
      </c>
      <c r="G407" s="212"/>
    </row>
    <row r="408" spans="1:7" ht="12.75" customHeight="1">
      <c r="A408" s="265" t="s">
        <v>136</v>
      </c>
      <c r="B408" s="266">
        <v>8</v>
      </c>
      <c r="C408" s="267">
        <v>1696.57</v>
      </c>
      <c r="D408" s="267">
        <v>1192.78</v>
      </c>
      <c r="E408" s="267">
        <v>727.96</v>
      </c>
      <c r="F408" s="267">
        <v>175.89</v>
      </c>
      <c r="G408" s="212"/>
    </row>
    <row r="409" spans="1:7" ht="12.75" customHeight="1">
      <c r="A409" s="265" t="s">
        <v>136</v>
      </c>
      <c r="B409" s="266">
        <v>9</v>
      </c>
      <c r="C409" s="267">
        <v>1746.05</v>
      </c>
      <c r="D409" s="267">
        <v>1248.11</v>
      </c>
      <c r="E409" s="267">
        <v>725.91</v>
      </c>
      <c r="F409" s="267">
        <v>181.73</v>
      </c>
      <c r="G409" s="212"/>
    </row>
    <row r="410" spans="1:7" ht="12.75" customHeight="1">
      <c r="A410" s="265" t="s">
        <v>136</v>
      </c>
      <c r="B410" s="266">
        <v>10</v>
      </c>
      <c r="C410" s="267">
        <v>2031.09</v>
      </c>
      <c r="D410" s="267">
        <v>1510.97</v>
      </c>
      <c r="E410" s="267">
        <v>1014.97</v>
      </c>
      <c r="F410" s="267">
        <v>159.55</v>
      </c>
      <c r="G410" s="212"/>
    </row>
    <row r="411" spans="1:7" ht="12.75" customHeight="1">
      <c r="A411" s="265" t="s">
        <v>136</v>
      </c>
      <c r="B411" s="266">
        <v>11</v>
      </c>
      <c r="C411" s="267">
        <v>1737.83</v>
      </c>
      <c r="D411" s="267">
        <v>1204.68</v>
      </c>
      <c r="E411" s="267">
        <v>745.66</v>
      </c>
      <c r="F411" s="267">
        <v>146.53</v>
      </c>
      <c r="G411" s="212"/>
    </row>
    <row r="412" spans="1:7" ht="12.75" customHeight="1">
      <c r="A412" s="265" t="s">
        <v>136</v>
      </c>
      <c r="B412" s="266">
        <v>12</v>
      </c>
      <c r="C412" s="267">
        <v>1737.37</v>
      </c>
      <c r="D412" s="267">
        <v>1214.23</v>
      </c>
      <c r="E412" s="267">
        <v>726.59</v>
      </c>
      <c r="F412" s="267">
        <v>156.53</v>
      </c>
      <c r="G412" s="212"/>
    </row>
    <row r="413" spans="1:7" ht="12.75" customHeight="1">
      <c r="A413" s="265" t="s">
        <v>136</v>
      </c>
      <c r="B413" s="266">
        <v>13</v>
      </c>
      <c r="C413" s="267">
        <v>2021.19</v>
      </c>
      <c r="D413" s="267">
        <v>1500.05</v>
      </c>
      <c r="E413" s="267">
        <v>973.94</v>
      </c>
      <c r="F413" s="267">
        <v>158.54</v>
      </c>
      <c r="G413" s="212"/>
    </row>
    <row r="414" spans="1:7" ht="12.75" customHeight="1">
      <c r="A414" s="265" t="s">
        <v>136</v>
      </c>
      <c r="B414" s="266">
        <v>14</v>
      </c>
      <c r="C414" s="267">
        <v>2024.33</v>
      </c>
      <c r="D414" s="267">
        <v>1501.88</v>
      </c>
      <c r="E414" s="267">
        <v>967.88</v>
      </c>
      <c r="F414" s="267">
        <v>157.22</v>
      </c>
      <c r="G414" s="212"/>
    </row>
    <row r="415" spans="1:7" ht="12.75" customHeight="1">
      <c r="A415" s="265" t="s">
        <v>136</v>
      </c>
      <c r="B415" s="266">
        <v>15</v>
      </c>
      <c r="C415" s="267">
        <v>1720.15</v>
      </c>
      <c r="D415" s="267">
        <v>1214.2</v>
      </c>
      <c r="E415" s="267">
        <v>728.92</v>
      </c>
      <c r="F415" s="267">
        <v>173.72</v>
      </c>
      <c r="G415" s="212"/>
    </row>
    <row r="416" spans="1:7" ht="12.75" customHeight="1">
      <c r="A416" s="265" t="s">
        <v>136</v>
      </c>
      <c r="B416" s="266">
        <v>16</v>
      </c>
      <c r="C416" s="267">
        <v>1743.42</v>
      </c>
      <c r="D416" s="267">
        <v>1249.7</v>
      </c>
      <c r="E416" s="267">
        <v>730.5</v>
      </c>
      <c r="F416" s="267">
        <v>185.95</v>
      </c>
      <c r="G416" s="212"/>
    </row>
    <row r="417" spans="1:7" ht="12.75" customHeight="1">
      <c r="A417" s="265" t="s">
        <v>136</v>
      </c>
      <c r="B417" s="266">
        <v>17</v>
      </c>
      <c r="C417" s="267">
        <v>1775.45</v>
      </c>
      <c r="D417" s="267">
        <v>1266.31</v>
      </c>
      <c r="E417" s="267">
        <v>727.54</v>
      </c>
      <c r="F417" s="267">
        <v>170.53</v>
      </c>
      <c r="G417" s="212"/>
    </row>
    <row r="418" spans="1:7" ht="12.75" customHeight="1">
      <c r="A418" s="265" t="s">
        <v>136</v>
      </c>
      <c r="B418" s="266">
        <v>18</v>
      </c>
      <c r="C418" s="267">
        <v>1786.14</v>
      </c>
      <c r="D418" s="267">
        <v>1254</v>
      </c>
      <c r="E418" s="267">
        <v>727.83</v>
      </c>
      <c r="F418" s="267">
        <v>147.54</v>
      </c>
      <c r="G418" s="212"/>
    </row>
    <row r="419" spans="1:7" ht="12.75" customHeight="1">
      <c r="A419" s="265" t="s">
        <v>136</v>
      </c>
      <c r="B419" s="266">
        <v>19</v>
      </c>
      <c r="C419" s="267">
        <v>2161.46</v>
      </c>
      <c r="D419" s="267">
        <v>1643.5</v>
      </c>
      <c r="E419" s="267">
        <v>1126.28</v>
      </c>
      <c r="F419" s="267">
        <v>161.71</v>
      </c>
      <c r="G419" s="212"/>
    </row>
    <row r="420" spans="1:7" ht="12.75" customHeight="1">
      <c r="A420" s="265" t="s">
        <v>136</v>
      </c>
      <c r="B420" s="266">
        <v>20</v>
      </c>
      <c r="C420" s="267">
        <v>2065.95</v>
      </c>
      <c r="D420" s="267">
        <v>1544.37</v>
      </c>
      <c r="E420" s="267">
        <v>1051.94</v>
      </c>
      <c r="F420" s="267">
        <v>158.1</v>
      </c>
      <c r="G420" s="212"/>
    </row>
    <row r="421" spans="1:7" ht="12.75" customHeight="1">
      <c r="A421" s="265" t="s">
        <v>136</v>
      </c>
      <c r="B421" s="266">
        <v>21</v>
      </c>
      <c r="C421" s="267">
        <v>2065.93</v>
      </c>
      <c r="D421" s="267">
        <v>1542.22</v>
      </c>
      <c r="E421" s="267">
        <v>1161.06</v>
      </c>
      <c r="F421" s="267">
        <v>155.96</v>
      </c>
      <c r="G421" s="212"/>
    </row>
    <row r="422" spans="1:7" ht="12.75" customHeight="1">
      <c r="A422" s="265" t="s">
        <v>136</v>
      </c>
      <c r="B422" s="266">
        <v>22</v>
      </c>
      <c r="C422" s="267">
        <v>1711.55</v>
      </c>
      <c r="D422" s="267">
        <v>1177.62</v>
      </c>
      <c r="E422" s="267">
        <v>870.68</v>
      </c>
      <c r="F422" s="267">
        <v>145.74</v>
      </c>
      <c r="G422" s="212"/>
    </row>
    <row r="423" spans="1:7" ht="12.75" customHeight="1">
      <c r="A423" s="265" t="s">
        <v>136</v>
      </c>
      <c r="B423" s="266">
        <v>23</v>
      </c>
      <c r="C423" s="267">
        <v>1607.53</v>
      </c>
      <c r="D423" s="267">
        <v>1072.87</v>
      </c>
      <c r="E423" s="267">
        <v>829.65</v>
      </c>
      <c r="F423" s="267">
        <v>145.02</v>
      </c>
      <c r="G423" s="212"/>
    </row>
    <row r="424" spans="1:7" ht="12.75" customHeight="1">
      <c r="A424" s="265" t="s">
        <v>137</v>
      </c>
      <c r="B424" s="266">
        <v>0</v>
      </c>
      <c r="C424" s="267">
        <v>1508.68</v>
      </c>
      <c r="D424" s="267">
        <v>968.17</v>
      </c>
      <c r="E424" s="267">
        <v>816.1</v>
      </c>
      <c r="F424" s="267">
        <v>139.16</v>
      </c>
      <c r="G424" s="212"/>
    </row>
    <row r="425" spans="1:7" ht="12.75" customHeight="1">
      <c r="A425" s="265" t="s">
        <v>137</v>
      </c>
      <c r="B425" s="266">
        <v>1</v>
      </c>
      <c r="C425" s="267">
        <v>1398.81</v>
      </c>
      <c r="D425" s="267">
        <v>852.15</v>
      </c>
      <c r="E425" s="267">
        <v>776.07</v>
      </c>
      <c r="F425" s="267">
        <v>133.02</v>
      </c>
      <c r="G425" s="212"/>
    </row>
    <row r="426" spans="1:7" ht="12.75" customHeight="1">
      <c r="A426" s="265" t="s">
        <v>137</v>
      </c>
      <c r="B426" s="266">
        <v>2</v>
      </c>
      <c r="C426" s="267">
        <v>1316.72</v>
      </c>
      <c r="D426" s="267">
        <v>766.38</v>
      </c>
      <c r="E426" s="267">
        <v>767.63</v>
      </c>
      <c r="F426" s="267">
        <v>129.34</v>
      </c>
      <c r="G426" s="212"/>
    </row>
    <row r="427" spans="1:7" ht="12.75" customHeight="1">
      <c r="A427" s="265" t="s">
        <v>137</v>
      </c>
      <c r="B427" s="266">
        <v>3</v>
      </c>
      <c r="C427" s="267">
        <v>1304.39</v>
      </c>
      <c r="D427" s="267">
        <v>759.12</v>
      </c>
      <c r="E427" s="267">
        <v>743.84</v>
      </c>
      <c r="F427" s="267">
        <v>134.4</v>
      </c>
      <c r="G427" s="212"/>
    </row>
    <row r="428" spans="1:7" ht="12.75" customHeight="1">
      <c r="A428" s="265" t="s">
        <v>137</v>
      </c>
      <c r="B428" s="266">
        <v>4</v>
      </c>
      <c r="C428" s="267">
        <v>1307.69</v>
      </c>
      <c r="D428" s="267">
        <v>816.35</v>
      </c>
      <c r="E428" s="267">
        <v>743.56</v>
      </c>
      <c r="F428" s="267">
        <v>188.33</v>
      </c>
      <c r="G428" s="212"/>
    </row>
    <row r="429" spans="1:7" ht="12.75" customHeight="1">
      <c r="A429" s="265" t="s">
        <v>137</v>
      </c>
      <c r="B429" s="266">
        <v>5</v>
      </c>
      <c r="C429" s="267">
        <v>1414.78</v>
      </c>
      <c r="D429" s="267">
        <v>975.69</v>
      </c>
      <c r="E429" s="267">
        <v>740.21</v>
      </c>
      <c r="F429" s="267">
        <v>240.59</v>
      </c>
      <c r="G429" s="212"/>
    </row>
    <row r="430" spans="1:7" ht="12.75" customHeight="1">
      <c r="A430" s="265" t="s">
        <v>137</v>
      </c>
      <c r="B430" s="266">
        <v>6</v>
      </c>
      <c r="C430" s="267">
        <v>1547.71</v>
      </c>
      <c r="D430" s="267">
        <v>1097.96</v>
      </c>
      <c r="E430" s="267">
        <v>735.03</v>
      </c>
      <c r="F430" s="267">
        <v>229.92</v>
      </c>
      <c r="G430" s="212"/>
    </row>
    <row r="431" spans="1:7" ht="12.75" customHeight="1">
      <c r="A431" s="265" t="s">
        <v>137</v>
      </c>
      <c r="B431" s="266">
        <v>7</v>
      </c>
      <c r="C431" s="267">
        <v>1635.34</v>
      </c>
      <c r="D431" s="267">
        <v>1117.31</v>
      </c>
      <c r="E431" s="267">
        <v>731.08</v>
      </c>
      <c r="F431" s="267">
        <v>161.64</v>
      </c>
      <c r="G431" s="212"/>
    </row>
    <row r="432" spans="1:7" ht="12.75" customHeight="1">
      <c r="A432" s="265" t="s">
        <v>137</v>
      </c>
      <c r="B432" s="266">
        <v>8</v>
      </c>
      <c r="C432" s="267">
        <v>1684.22</v>
      </c>
      <c r="D432" s="267">
        <v>1222.3</v>
      </c>
      <c r="E432" s="267">
        <v>728.3</v>
      </c>
      <c r="F432" s="267">
        <v>217.76</v>
      </c>
      <c r="G432" s="212"/>
    </row>
    <row r="433" spans="1:7" ht="12.75" customHeight="1">
      <c r="A433" s="265" t="s">
        <v>137</v>
      </c>
      <c r="B433" s="266">
        <v>9</v>
      </c>
      <c r="C433" s="267">
        <v>1732.41</v>
      </c>
      <c r="D433" s="267">
        <v>1224.42</v>
      </c>
      <c r="E433" s="267">
        <v>725.79</v>
      </c>
      <c r="F433" s="267">
        <v>171.69</v>
      </c>
      <c r="G433" s="212"/>
    </row>
    <row r="434" spans="1:7" ht="12.75" customHeight="1">
      <c r="A434" s="265" t="s">
        <v>137</v>
      </c>
      <c r="B434" s="266">
        <v>10</v>
      </c>
      <c r="C434" s="267">
        <v>1731.36</v>
      </c>
      <c r="D434" s="267">
        <v>1204.35</v>
      </c>
      <c r="E434" s="267">
        <v>725.55</v>
      </c>
      <c r="F434" s="267">
        <v>152.67</v>
      </c>
      <c r="G434" s="212"/>
    </row>
    <row r="435" spans="1:7" ht="12.75" customHeight="1">
      <c r="A435" s="265" t="s">
        <v>137</v>
      </c>
      <c r="B435" s="266">
        <v>11</v>
      </c>
      <c r="C435" s="267">
        <v>1766.17</v>
      </c>
      <c r="D435" s="267">
        <v>1235.3</v>
      </c>
      <c r="E435" s="267">
        <v>807.79</v>
      </c>
      <c r="F435" s="267">
        <v>148.8</v>
      </c>
      <c r="G435" s="212"/>
    </row>
    <row r="436" spans="1:7" ht="12.75" customHeight="1">
      <c r="A436" s="265" t="s">
        <v>137</v>
      </c>
      <c r="B436" s="266">
        <v>12</v>
      </c>
      <c r="C436" s="267">
        <v>1727.22</v>
      </c>
      <c r="D436" s="267">
        <v>1194.29</v>
      </c>
      <c r="E436" s="267">
        <v>756.55</v>
      </c>
      <c r="F436" s="267">
        <v>146.74</v>
      </c>
      <c r="G436" s="212"/>
    </row>
    <row r="437" spans="1:7" ht="12.75" customHeight="1">
      <c r="A437" s="265" t="s">
        <v>137</v>
      </c>
      <c r="B437" s="266">
        <v>13</v>
      </c>
      <c r="C437" s="267">
        <v>1727.89</v>
      </c>
      <c r="D437" s="267">
        <v>1194.66</v>
      </c>
      <c r="E437" s="267">
        <v>747.1</v>
      </c>
      <c r="F437" s="267">
        <v>146.45</v>
      </c>
      <c r="G437" s="212"/>
    </row>
    <row r="438" spans="1:7" ht="12.75" customHeight="1">
      <c r="A438" s="265" t="s">
        <v>137</v>
      </c>
      <c r="B438" s="266">
        <v>14</v>
      </c>
      <c r="C438" s="267">
        <v>1728.61</v>
      </c>
      <c r="D438" s="267">
        <v>1194.83</v>
      </c>
      <c r="E438" s="267">
        <v>745.89</v>
      </c>
      <c r="F438" s="267">
        <v>145.89</v>
      </c>
      <c r="G438" s="212"/>
    </row>
    <row r="439" spans="1:7" ht="12.75" customHeight="1">
      <c r="A439" s="265" t="s">
        <v>137</v>
      </c>
      <c r="B439" s="266">
        <v>15</v>
      </c>
      <c r="C439" s="267">
        <v>1699.24</v>
      </c>
      <c r="D439" s="267">
        <v>1163.76</v>
      </c>
      <c r="E439" s="267">
        <v>731.62</v>
      </c>
      <c r="F439" s="267">
        <v>144.2</v>
      </c>
      <c r="G439" s="212"/>
    </row>
    <row r="440" spans="1:7" ht="12.75" customHeight="1">
      <c r="A440" s="265" t="s">
        <v>137</v>
      </c>
      <c r="B440" s="266">
        <v>16</v>
      </c>
      <c r="C440" s="267">
        <v>1721.86</v>
      </c>
      <c r="D440" s="267">
        <v>1247.58</v>
      </c>
      <c r="E440" s="267">
        <v>730.6</v>
      </c>
      <c r="F440" s="267">
        <v>205.4</v>
      </c>
      <c r="G440" s="212"/>
    </row>
    <row r="441" spans="1:7" ht="12.75" customHeight="1">
      <c r="A441" s="265" t="s">
        <v>137</v>
      </c>
      <c r="B441" s="266">
        <v>17</v>
      </c>
      <c r="C441" s="267">
        <v>1745.58</v>
      </c>
      <c r="D441" s="267">
        <v>1264.53</v>
      </c>
      <c r="E441" s="267">
        <v>728.15</v>
      </c>
      <c r="F441" s="267">
        <v>198.63</v>
      </c>
      <c r="G441" s="212"/>
    </row>
    <row r="442" spans="1:7" ht="12.75" customHeight="1">
      <c r="A442" s="265" t="s">
        <v>137</v>
      </c>
      <c r="B442" s="266">
        <v>18</v>
      </c>
      <c r="C442" s="267">
        <v>1758.72</v>
      </c>
      <c r="D442" s="267">
        <v>1288.25</v>
      </c>
      <c r="E442" s="267">
        <v>727.13</v>
      </c>
      <c r="F442" s="267">
        <v>209.2</v>
      </c>
      <c r="G442" s="212"/>
    </row>
    <row r="443" spans="1:7" ht="12.75" customHeight="1">
      <c r="A443" s="265" t="s">
        <v>137</v>
      </c>
      <c r="B443" s="266">
        <v>19</v>
      </c>
      <c r="C443" s="267">
        <v>2164.84</v>
      </c>
      <c r="D443" s="267">
        <v>1646.83</v>
      </c>
      <c r="E443" s="267">
        <v>1134.93</v>
      </c>
      <c r="F443" s="267">
        <v>161.67</v>
      </c>
      <c r="G443" s="212"/>
    </row>
    <row r="444" spans="1:7" ht="12.75" customHeight="1">
      <c r="A444" s="265" t="s">
        <v>137</v>
      </c>
      <c r="B444" s="266">
        <v>20</v>
      </c>
      <c r="C444" s="267">
        <v>2169.62</v>
      </c>
      <c r="D444" s="267">
        <v>1652.18</v>
      </c>
      <c r="E444" s="267">
        <v>1165.88</v>
      </c>
      <c r="F444" s="267">
        <v>162.23</v>
      </c>
      <c r="G444" s="212"/>
    </row>
    <row r="445" spans="1:7" ht="12.75" customHeight="1">
      <c r="A445" s="265" t="s">
        <v>137</v>
      </c>
      <c r="B445" s="266">
        <v>21</v>
      </c>
      <c r="C445" s="267">
        <v>2175.79</v>
      </c>
      <c r="D445" s="267">
        <v>1657.26</v>
      </c>
      <c r="E445" s="267">
        <v>1305.52</v>
      </c>
      <c r="F445" s="267">
        <v>161.15</v>
      </c>
      <c r="G445" s="212"/>
    </row>
    <row r="446" spans="1:7" ht="12.75" customHeight="1">
      <c r="A446" s="265" t="s">
        <v>137</v>
      </c>
      <c r="B446" s="266">
        <v>22</v>
      </c>
      <c r="C446" s="267">
        <v>2010.99</v>
      </c>
      <c r="D446" s="267">
        <v>1489.44</v>
      </c>
      <c r="E446" s="267">
        <v>1221.54</v>
      </c>
      <c r="F446" s="267">
        <v>158.13</v>
      </c>
      <c r="G446" s="212"/>
    </row>
    <row r="447" spans="1:7" ht="12.75" customHeight="1">
      <c r="A447" s="265" t="s">
        <v>137</v>
      </c>
      <c r="B447" s="266">
        <v>23</v>
      </c>
      <c r="C447" s="267">
        <v>1608.8</v>
      </c>
      <c r="D447" s="267">
        <v>1071.52</v>
      </c>
      <c r="E447" s="267">
        <v>814.01</v>
      </c>
      <c r="F447" s="267">
        <v>142.4</v>
      </c>
      <c r="G447" s="212"/>
    </row>
    <row r="448" spans="1:7" ht="12.75" customHeight="1">
      <c r="A448" s="265" t="s">
        <v>138</v>
      </c>
      <c r="B448" s="266">
        <v>0</v>
      </c>
      <c r="C448" s="267">
        <v>1536.53</v>
      </c>
      <c r="D448" s="267">
        <v>995.33</v>
      </c>
      <c r="E448" s="267">
        <v>752.77</v>
      </c>
      <c r="F448" s="267">
        <v>138.48</v>
      </c>
      <c r="G448" s="212"/>
    </row>
    <row r="449" spans="1:7" ht="12.75" customHeight="1">
      <c r="A449" s="265" t="s">
        <v>138</v>
      </c>
      <c r="B449" s="266">
        <v>1</v>
      </c>
      <c r="C449" s="267">
        <v>1487.55</v>
      </c>
      <c r="D449" s="267">
        <v>953.52</v>
      </c>
      <c r="E449" s="267">
        <v>736.19</v>
      </c>
      <c r="F449" s="267">
        <v>145.65</v>
      </c>
      <c r="G449" s="212"/>
    </row>
    <row r="450" spans="1:7" ht="12.75" customHeight="1">
      <c r="A450" s="265" t="s">
        <v>138</v>
      </c>
      <c r="B450" s="266">
        <v>2</v>
      </c>
      <c r="C450" s="267">
        <v>1435.33</v>
      </c>
      <c r="D450" s="267">
        <v>915.74</v>
      </c>
      <c r="E450" s="267">
        <v>738.61</v>
      </c>
      <c r="F450" s="267">
        <v>160.08</v>
      </c>
      <c r="G450" s="212"/>
    </row>
    <row r="451" spans="1:7" ht="12.75" customHeight="1">
      <c r="A451" s="265" t="s">
        <v>138</v>
      </c>
      <c r="B451" s="266">
        <v>3</v>
      </c>
      <c r="C451" s="267">
        <v>1364.86</v>
      </c>
      <c r="D451" s="267">
        <v>903.31</v>
      </c>
      <c r="E451" s="267">
        <v>741.52</v>
      </c>
      <c r="F451" s="267">
        <v>218.13</v>
      </c>
      <c r="G451" s="212"/>
    </row>
    <row r="452" spans="1:7" ht="12.75" customHeight="1">
      <c r="A452" s="265" t="s">
        <v>138</v>
      </c>
      <c r="B452" s="266">
        <v>4</v>
      </c>
      <c r="C452" s="267">
        <v>1361.58</v>
      </c>
      <c r="D452" s="267">
        <v>917.77</v>
      </c>
      <c r="E452" s="267">
        <v>742.09</v>
      </c>
      <c r="F452" s="267">
        <v>235.87</v>
      </c>
      <c r="G452" s="212"/>
    </row>
    <row r="453" spans="1:7" ht="12.75" customHeight="1">
      <c r="A453" s="265" t="s">
        <v>138</v>
      </c>
      <c r="B453" s="266">
        <v>5</v>
      </c>
      <c r="C453" s="267">
        <v>1464.36</v>
      </c>
      <c r="D453" s="267">
        <v>947.82</v>
      </c>
      <c r="E453" s="267">
        <v>738.24</v>
      </c>
      <c r="F453" s="267">
        <v>163.13</v>
      </c>
      <c r="G453" s="212"/>
    </row>
    <row r="454" spans="1:7" ht="12.75" customHeight="1">
      <c r="A454" s="265" t="s">
        <v>138</v>
      </c>
      <c r="B454" s="266">
        <v>6</v>
      </c>
      <c r="C454" s="267">
        <v>1538.95</v>
      </c>
      <c r="D454" s="267">
        <v>1002.96</v>
      </c>
      <c r="E454" s="267">
        <v>735.53</v>
      </c>
      <c r="F454" s="267">
        <v>143.68</v>
      </c>
      <c r="G454" s="212"/>
    </row>
    <row r="455" spans="1:7" ht="12.75" customHeight="1">
      <c r="A455" s="265" t="s">
        <v>138</v>
      </c>
      <c r="B455" s="266">
        <v>7</v>
      </c>
      <c r="C455" s="267">
        <v>1621.3</v>
      </c>
      <c r="D455" s="267">
        <v>1085.79</v>
      </c>
      <c r="E455" s="267">
        <v>787.04</v>
      </c>
      <c r="F455" s="267">
        <v>144.16</v>
      </c>
      <c r="G455" s="212"/>
    </row>
    <row r="456" spans="1:7" ht="12.75" customHeight="1">
      <c r="A456" s="265" t="s">
        <v>138</v>
      </c>
      <c r="B456" s="266">
        <v>8</v>
      </c>
      <c r="C456" s="267">
        <v>1640.06</v>
      </c>
      <c r="D456" s="267">
        <v>1105.54</v>
      </c>
      <c r="E456" s="267">
        <v>801.3</v>
      </c>
      <c r="F456" s="267">
        <v>145.15</v>
      </c>
      <c r="G456" s="212"/>
    </row>
    <row r="457" spans="1:7" ht="12.75" customHeight="1">
      <c r="A457" s="265" t="s">
        <v>138</v>
      </c>
      <c r="B457" s="266">
        <v>9</v>
      </c>
      <c r="C457" s="267">
        <v>1655.47</v>
      </c>
      <c r="D457" s="267">
        <v>1119.17</v>
      </c>
      <c r="E457" s="267">
        <v>769.48</v>
      </c>
      <c r="F457" s="267">
        <v>143.37</v>
      </c>
      <c r="G457" s="212"/>
    </row>
    <row r="458" spans="1:7" ht="12.75" customHeight="1">
      <c r="A458" s="265" t="s">
        <v>138</v>
      </c>
      <c r="B458" s="266">
        <v>10</v>
      </c>
      <c r="C458" s="267">
        <v>1684.99</v>
      </c>
      <c r="D458" s="267">
        <v>1150.38</v>
      </c>
      <c r="E458" s="267">
        <v>763.8</v>
      </c>
      <c r="F458" s="267">
        <v>145.07</v>
      </c>
      <c r="G458" s="212"/>
    </row>
    <row r="459" spans="1:7" ht="12.75" customHeight="1">
      <c r="A459" s="265" t="s">
        <v>138</v>
      </c>
      <c r="B459" s="266">
        <v>11</v>
      </c>
      <c r="C459" s="267">
        <v>1860.47</v>
      </c>
      <c r="D459" s="267">
        <v>1333.6</v>
      </c>
      <c r="E459" s="267">
        <v>919.66</v>
      </c>
      <c r="F459" s="267">
        <v>152.81</v>
      </c>
      <c r="G459" s="212"/>
    </row>
    <row r="460" spans="1:7" ht="12.75" customHeight="1">
      <c r="A460" s="265" t="s">
        <v>138</v>
      </c>
      <c r="B460" s="266">
        <v>12</v>
      </c>
      <c r="C460" s="267">
        <v>1722.56</v>
      </c>
      <c r="D460" s="267">
        <v>1189.62</v>
      </c>
      <c r="E460" s="267">
        <v>775.99</v>
      </c>
      <c r="F460" s="267">
        <v>146.74</v>
      </c>
      <c r="G460" s="212"/>
    </row>
    <row r="461" spans="1:7" ht="12.75" customHeight="1">
      <c r="A461" s="265" t="s">
        <v>138</v>
      </c>
      <c r="B461" s="266">
        <v>13</v>
      </c>
      <c r="C461" s="267">
        <v>1719.77</v>
      </c>
      <c r="D461" s="267">
        <v>1186.57</v>
      </c>
      <c r="E461" s="267">
        <v>770.58</v>
      </c>
      <c r="F461" s="267">
        <v>146.48</v>
      </c>
      <c r="G461" s="212"/>
    </row>
    <row r="462" spans="1:7" ht="12.75" customHeight="1">
      <c r="A462" s="265" t="s">
        <v>138</v>
      </c>
      <c r="B462" s="266">
        <v>14</v>
      </c>
      <c r="C462" s="267">
        <v>1719.74</v>
      </c>
      <c r="D462" s="267">
        <v>1184.29</v>
      </c>
      <c r="E462" s="267">
        <v>740.27</v>
      </c>
      <c r="F462" s="267">
        <v>144.23</v>
      </c>
      <c r="G462" s="212"/>
    </row>
    <row r="463" spans="1:7" ht="12.75" customHeight="1">
      <c r="A463" s="265" t="s">
        <v>138</v>
      </c>
      <c r="B463" s="266">
        <v>15</v>
      </c>
      <c r="C463" s="267">
        <v>1705.19</v>
      </c>
      <c r="D463" s="267">
        <v>1329.27</v>
      </c>
      <c r="E463" s="267">
        <v>729.28</v>
      </c>
      <c r="F463" s="267">
        <v>303.76</v>
      </c>
      <c r="G463" s="212"/>
    </row>
    <row r="464" spans="1:7" ht="12.75" customHeight="1">
      <c r="A464" s="265" t="s">
        <v>138</v>
      </c>
      <c r="B464" s="266">
        <v>16</v>
      </c>
      <c r="C464" s="267">
        <v>1735.17</v>
      </c>
      <c r="D464" s="267">
        <v>1434.14</v>
      </c>
      <c r="E464" s="267">
        <v>729.59</v>
      </c>
      <c r="F464" s="267">
        <v>378.65</v>
      </c>
      <c r="G464" s="212"/>
    </row>
    <row r="465" spans="1:7" ht="12.75" customHeight="1">
      <c r="A465" s="265" t="s">
        <v>138</v>
      </c>
      <c r="B465" s="266">
        <v>17</v>
      </c>
      <c r="C465" s="267">
        <v>1778.2</v>
      </c>
      <c r="D465" s="267">
        <v>1460.08</v>
      </c>
      <c r="E465" s="267">
        <v>727.59</v>
      </c>
      <c r="F465" s="267">
        <v>361.55</v>
      </c>
      <c r="G465" s="212"/>
    </row>
    <row r="466" spans="1:7" ht="12.75" customHeight="1">
      <c r="A466" s="265" t="s">
        <v>138</v>
      </c>
      <c r="B466" s="266">
        <v>18</v>
      </c>
      <c r="C466" s="267">
        <v>1782.82</v>
      </c>
      <c r="D466" s="267">
        <v>1406.1</v>
      </c>
      <c r="E466" s="267">
        <v>726.7</v>
      </c>
      <c r="F466" s="267">
        <v>302.96</v>
      </c>
      <c r="G466" s="212"/>
    </row>
    <row r="467" spans="1:7" ht="12.75" customHeight="1">
      <c r="A467" s="265" t="s">
        <v>138</v>
      </c>
      <c r="B467" s="266">
        <v>19</v>
      </c>
      <c r="C467" s="267">
        <v>1911.44</v>
      </c>
      <c r="D467" s="267">
        <v>1382.65</v>
      </c>
      <c r="E467" s="267">
        <v>798.55</v>
      </c>
      <c r="F467" s="267">
        <v>150.89</v>
      </c>
      <c r="G467" s="212"/>
    </row>
    <row r="468" spans="1:7" ht="12.75" customHeight="1">
      <c r="A468" s="265" t="s">
        <v>138</v>
      </c>
      <c r="B468" s="266">
        <v>20</v>
      </c>
      <c r="C468" s="267">
        <v>1952.5</v>
      </c>
      <c r="D468" s="267">
        <v>1425.57</v>
      </c>
      <c r="E468" s="267">
        <v>890.64</v>
      </c>
      <c r="F468" s="267">
        <v>152.75</v>
      </c>
      <c r="G468" s="212"/>
    </row>
    <row r="469" spans="1:7" ht="12.75" customHeight="1">
      <c r="A469" s="265" t="s">
        <v>138</v>
      </c>
      <c r="B469" s="266">
        <v>21</v>
      </c>
      <c r="C469" s="267">
        <v>1954.84</v>
      </c>
      <c r="D469" s="267">
        <v>1427.64</v>
      </c>
      <c r="E469" s="267">
        <v>990.33</v>
      </c>
      <c r="F469" s="267">
        <v>152.48</v>
      </c>
      <c r="G469" s="212"/>
    </row>
    <row r="470" spans="1:7" ht="12.75" customHeight="1">
      <c r="A470" s="265" t="s">
        <v>138</v>
      </c>
      <c r="B470" s="266">
        <v>22</v>
      </c>
      <c r="C470" s="267">
        <v>1928.09</v>
      </c>
      <c r="D470" s="267">
        <v>1400.38</v>
      </c>
      <c r="E470" s="267">
        <v>1068.97</v>
      </c>
      <c r="F470" s="267">
        <v>151.97</v>
      </c>
      <c r="G470" s="212"/>
    </row>
    <row r="471" spans="1:7" ht="12.75" customHeight="1">
      <c r="A471" s="265" t="s">
        <v>138</v>
      </c>
      <c r="B471" s="266">
        <v>23</v>
      </c>
      <c r="C471" s="267">
        <v>1647.61</v>
      </c>
      <c r="D471" s="267">
        <v>1109.22</v>
      </c>
      <c r="E471" s="267">
        <v>889.14</v>
      </c>
      <c r="F471" s="267">
        <v>141.29</v>
      </c>
      <c r="G471" s="212"/>
    </row>
    <row r="472" spans="1:7" ht="12.75" customHeight="1">
      <c r="A472" s="265" t="s">
        <v>139</v>
      </c>
      <c r="B472" s="266">
        <v>0</v>
      </c>
      <c r="C472" s="267">
        <v>1547.98</v>
      </c>
      <c r="D472" s="267">
        <v>1007.19</v>
      </c>
      <c r="E472" s="267">
        <v>762.48</v>
      </c>
      <c r="F472" s="267">
        <v>138.89</v>
      </c>
      <c r="G472" s="212"/>
    </row>
    <row r="473" spans="1:7" ht="12.75" customHeight="1">
      <c r="A473" s="265" t="s">
        <v>139</v>
      </c>
      <c r="B473" s="266">
        <v>1</v>
      </c>
      <c r="C473" s="267">
        <v>1512.28</v>
      </c>
      <c r="D473" s="267">
        <v>969.93</v>
      </c>
      <c r="E473" s="267">
        <v>761.19</v>
      </c>
      <c r="F473" s="267">
        <v>137.33</v>
      </c>
      <c r="G473" s="212"/>
    </row>
    <row r="474" spans="1:7" ht="12.75" customHeight="1">
      <c r="A474" s="265" t="s">
        <v>139</v>
      </c>
      <c r="B474" s="266">
        <v>2</v>
      </c>
      <c r="C474" s="267">
        <v>1446.26</v>
      </c>
      <c r="D474" s="267">
        <v>904.84</v>
      </c>
      <c r="E474" s="267">
        <v>738.19</v>
      </c>
      <c r="F474" s="267">
        <v>138.25</v>
      </c>
      <c r="G474" s="212"/>
    </row>
    <row r="475" spans="1:7" ht="12.75" customHeight="1">
      <c r="A475" s="265" t="s">
        <v>139</v>
      </c>
      <c r="B475" s="266">
        <v>3</v>
      </c>
      <c r="C475" s="267">
        <v>1398.42</v>
      </c>
      <c r="D475" s="267">
        <v>875.36</v>
      </c>
      <c r="E475" s="267">
        <v>739.8</v>
      </c>
      <c r="F475" s="267">
        <v>156.62</v>
      </c>
      <c r="G475" s="212"/>
    </row>
    <row r="476" spans="1:7" ht="12.75" customHeight="1">
      <c r="A476" s="265" t="s">
        <v>139</v>
      </c>
      <c r="B476" s="266">
        <v>4</v>
      </c>
      <c r="C476" s="267">
        <v>1429.52</v>
      </c>
      <c r="D476" s="267">
        <v>891.57</v>
      </c>
      <c r="E476" s="267">
        <v>738.86</v>
      </c>
      <c r="F476" s="267">
        <v>141.73</v>
      </c>
      <c r="G476" s="212"/>
    </row>
    <row r="477" spans="1:7" ht="12.75" customHeight="1">
      <c r="A477" s="265" t="s">
        <v>139</v>
      </c>
      <c r="B477" s="266">
        <v>5</v>
      </c>
      <c r="C477" s="267">
        <v>1455.66</v>
      </c>
      <c r="D477" s="267">
        <v>921.41</v>
      </c>
      <c r="E477" s="267">
        <v>738.11</v>
      </c>
      <c r="F477" s="267">
        <v>145.43</v>
      </c>
      <c r="G477" s="212"/>
    </row>
    <row r="478" spans="1:7" ht="12.75" customHeight="1">
      <c r="A478" s="265" t="s">
        <v>139</v>
      </c>
      <c r="B478" s="266">
        <v>6</v>
      </c>
      <c r="C478" s="267">
        <v>1501.23</v>
      </c>
      <c r="D478" s="267">
        <v>957.12</v>
      </c>
      <c r="E478" s="267">
        <v>767.18</v>
      </c>
      <c r="F478" s="267">
        <v>135.57</v>
      </c>
      <c r="G478" s="212"/>
    </row>
    <row r="479" spans="1:7" ht="12.75" customHeight="1">
      <c r="A479" s="265" t="s">
        <v>139</v>
      </c>
      <c r="B479" s="266">
        <v>7</v>
      </c>
      <c r="C479" s="267">
        <v>1544.99</v>
      </c>
      <c r="D479" s="267">
        <v>1005.78</v>
      </c>
      <c r="E479" s="267">
        <v>781.59</v>
      </c>
      <c r="F479" s="267">
        <v>140.47</v>
      </c>
      <c r="G479" s="212"/>
    </row>
    <row r="480" spans="1:7" ht="12.75" customHeight="1">
      <c r="A480" s="265" t="s">
        <v>139</v>
      </c>
      <c r="B480" s="266">
        <v>8</v>
      </c>
      <c r="C480" s="267">
        <v>1562.42</v>
      </c>
      <c r="D480" s="267">
        <v>1023.36</v>
      </c>
      <c r="E480" s="267">
        <v>750.13</v>
      </c>
      <c r="F480" s="267">
        <v>140.61</v>
      </c>
      <c r="G480" s="212"/>
    </row>
    <row r="481" spans="1:7" ht="12.75" customHeight="1">
      <c r="A481" s="265" t="s">
        <v>139</v>
      </c>
      <c r="B481" s="266">
        <v>9</v>
      </c>
      <c r="C481" s="267">
        <v>1620.83</v>
      </c>
      <c r="D481" s="267">
        <v>1083.54</v>
      </c>
      <c r="E481" s="267">
        <v>775.23</v>
      </c>
      <c r="F481" s="267">
        <v>142.38</v>
      </c>
      <c r="G481" s="212"/>
    </row>
    <row r="482" spans="1:7" ht="12.75" customHeight="1">
      <c r="A482" s="265" t="s">
        <v>139</v>
      </c>
      <c r="B482" s="266">
        <v>10</v>
      </c>
      <c r="C482" s="267">
        <v>1644.94</v>
      </c>
      <c r="D482" s="267">
        <v>1109.17</v>
      </c>
      <c r="E482" s="267">
        <v>805.78</v>
      </c>
      <c r="F482" s="267">
        <v>143.9</v>
      </c>
      <c r="G482" s="212"/>
    </row>
    <row r="483" spans="1:7" ht="12.75" customHeight="1">
      <c r="A483" s="265" t="s">
        <v>139</v>
      </c>
      <c r="B483" s="266">
        <v>11</v>
      </c>
      <c r="C483" s="267">
        <v>1648.11</v>
      </c>
      <c r="D483" s="267">
        <v>1113.02</v>
      </c>
      <c r="E483" s="267">
        <v>812.58</v>
      </c>
      <c r="F483" s="267">
        <v>144.58</v>
      </c>
      <c r="G483" s="212"/>
    </row>
    <row r="484" spans="1:7" ht="12.75" customHeight="1">
      <c r="A484" s="265" t="s">
        <v>139</v>
      </c>
      <c r="B484" s="266">
        <v>12</v>
      </c>
      <c r="C484" s="267">
        <v>1647.63</v>
      </c>
      <c r="D484" s="267">
        <v>1112.28</v>
      </c>
      <c r="E484" s="267">
        <v>846.76</v>
      </c>
      <c r="F484" s="267">
        <v>144.33</v>
      </c>
      <c r="G484" s="212"/>
    </row>
    <row r="485" spans="1:7" ht="12.75" customHeight="1">
      <c r="A485" s="265" t="s">
        <v>139</v>
      </c>
      <c r="B485" s="266">
        <v>13</v>
      </c>
      <c r="C485" s="267">
        <v>1651.19</v>
      </c>
      <c r="D485" s="267">
        <v>1116.15</v>
      </c>
      <c r="E485" s="267">
        <v>834.65</v>
      </c>
      <c r="F485" s="267">
        <v>144.63</v>
      </c>
      <c r="G485" s="212"/>
    </row>
    <row r="486" spans="1:7" ht="12.75" customHeight="1">
      <c r="A486" s="265" t="s">
        <v>139</v>
      </c>
      <c r="B486" s="266">
        <v>14</v>
      </c>
      <c r="C486" s="267">
        <v>1648.53</v>
      </c>
      <c r="D486" s="267">
        <v>1111.01</v>
      </c>
      <c r="E486" s="267">
        <v>772.72</v>
      </c>
      <c r="F486" s="267">
        <v>142.15</v>
      </c>
      <c r="G486" s="212"/>
    </row>
    <row r="487" spans="1:7" ht="12.75" customHeight="1">
      <c r="A487" s="265" t="s">
        <v>139</v>
      </c>
      <c r="B487" s="266">
        <v>15</v>
      </c>
      <c r="C487" s="267">
        <v>1632.28</v>
      </c>
      <c r="D487" s="267">
        <v>1093.89</v>
      </c>
      <c r="E487" s="267">
        <v>758.54</v>
      </c>
      <c r="F487" s="267">
        <v>141.29</v>
      </c>
      <c r="G487" s="212"/>
    </row>
    <row r="488" spans="1:7" ht="12.75" customHeight="1">
      <c r="A488" s="265" t="s">
        <v>139</v>
      </c>
      <c r="B488" s="266">
        <v>16</v>
      </c>
      <c r="C488" s="267">
        <v>1700.86</v>
      </c>
      <c r="D488" s="267">
        <v>1195.5</v>
      </c>
      <c r="E488" s="267">
        <v>731.16</v>
      </c>
      <c r="F488" s="267">
        <v>174.31</v>
      </c>
      <c r="G488" s="212"/>
    </row>
    <row r="489" spans="1:7" ht="12.75" customHeight="1">
      <c r="A489" s="265" t="s">
        <v>139</v>
      </c>
      <c r="B489" s="266">
        <v>17</v>
      </c>
      <c r="C489" s="267">
        <v>1777.33</v>
      </c>
      <c r="D489" s="267">
        <v>1243.7</v>
      </c>
      <c r="E489" s="267">
        <v>729.96</v>
      </c>
      <c r="F489" s="267">
        <v>146.05</v>
      </c>
      <c r="G489" s="212"/>
    </row>
    <row r="490" spans="1:7" ht="12.75" customHeight="1">
      <c r="A490" s="265" t="s">
        <v>139</v>
      </c>
      <c r="B490" s="266">
        <v>18</v>
      </c>
      <c r="C490" s="267">
        <v>1786.45</v>
      </c>
      <c r="D490" s="267">
        <v>1252.92</v>
      </c>
      <c r="E490" s="267">
        <v>752.28</v>
      </c>
      <c r="F490" s="267">
        <v>146.15</v>
      </c>
      <c r="G490" s="212"/>
    </row>
    <row r="491" spans="1:7" ht="12.75" customHeight="1">
      <c r="A491" s="265" t="s">
        <v>139</v>
      </c>
      <c r="B491" s="266">
        <v>19</v>
      </c>
      <c r="C491" s="267">
        <v>1761</v>
      </c>
      <c r="D491" s="267">
        <v>1225.55</v>
      </c>
      <c r="E491" s="267">
        <v>770.08</v>
      </c>
      <c r="F491" s="267">
        <v>144.23</v>
      </c>
      <c r="G491" s="212"/>
    </row>
    <row r="492" spans="1:7" ht="12.75" customHeight="1">
      <c r="A492" s="265" t="s">
        <v>139</v>
      </c>
      <c r="B492" s="266">
        <v>20</v>
      </c>
      <c r="C492" s="267">
        <v>1922.95</v>
      </c>
      <c r="D492" s="267">
        <v>1394.33</v>
      </c>
      <c r="E492" s="267">
        <v>985.67</v>
      </c>
      <c r="F492" s="267">
        <v>151.05</v>
      </c>
      <c r="G492" s="212"/>
    </row>
    <row r="493" spans="1:7" ht="12.75" customHeight="1">
      <c r="A493" s="265" t="s">
        <v>139</v>
      </c>
      <c r="B493" s="266">
        <v>21</v>
      </c>
      <c r="C493" s="267">
        <v>1972.86</v>
      </c>
      <c r="D493" s="267">
        <v>1445.66</v>
      </c>
      <c r="E493" s="267">
        <v>1108.69</v>
      </c>
      <c r="F493" s="267">
        <v>152.48</v>
      </c>
      <c r="G493" s="212"/>
    </row>
    <row r="494" spans="1:7" ht="12.75" customHeight="1">
      <c r="A494" s="265" t="s">
        <v>139</v>
      </c>
      <c r="B494" s="266">
        <v>22</v>
      </c>
      <c r="C494" s="267">
        <v>1921.78</v>
      </c>
      <c r="D494" s="267">
        <v>1394.09</v>
      </c>
      <c r="E494" s="267">
        <v>1180.26</v>
      </c>
      <c r="F494" s="267">
        <v>151.98</v>
      </c>
      <c r="G494" s="212"/>
    </row>
    <row r="495" spans="1:7" ht="12.75" customHeight="1">
      <c r="A495" s="265" t="s">
        <v>139</v>
      </c>
      <c r="B495" s="266">
        <v>23</v>
      </c>
      <c r="C495" s="267">
        <v>1637</v>
      </c>
      <c r="D495" s="267">
        <v>1098.34</v>
      </c>
      <c r="E495" s="267">
        <v>902.25</v>
      </c>
      <c r="F495" s="267">
        <v>141.01</v>
      </c>
      <c r="G495" s="212"/>
    </row>
    <row r="496" spans="1:7" ht="12.75" customHeight="1">
      <c r="A496" s="265" t="s">
        <v>140</v>
      </c>
      <c r="B496" s="266">
        <v>0</v>
      </c>
      <c r="C496" s="267">
        <v>1536.74</v>
      </c>
      <c r="D496" s="267">
        <v>996.19</v>
      </c>
      <c r="E496" s="267">
        <v>759.09</v>
      </c>
      <c r="F496" s="267">
        <v>139.13</v>
      </c>
      <c r="G496" s="212"/>
    </row>
    <row r="497" spans="1:7" ht="12.75" customHeight="1">
      <c r="A497" s="265" t="s">
        <v>140</v>
      </c>
      <c r="B497" s="266">
        <v>1</v>
      </c>
      <c r="C497" s="267">
        <v>1494.35</v>
      </c>
      <c r="D497" s="267">
        <v>952.07</v>
      </c>
      <c r="E497" s="267">
        <v>768.56</v>
      </c>
      <c r="F497" s="267">
        <v>137.4</v>
      </c>
      <c r="G497" s="212"/>
    </row>
    <row r="498" spans="1:7" ht="12.75" customHeight="1">
      <c r="A498" s="265" t="s">
        <v>140</v>
      </c>
      <c r="B498" s="266">
        <v>2</v>
      </c>
      <c r="C498" s="267">
        <v>1425.31</v>
      </c>
      <c r="D498" s="267">
        <v>879.8</v>
      </c>
      <c r="E498" s="267">
        <v>772.08</v>
      </c>
      <c r="F498" s="267">
        <v>134.16</v>
      </c>
      <c r="G498" s="212"/>
    </row>
    <row r="499" spans="1:7" ht="12.75" customHeight="1">
      <c r="A499" s="265" t="s">
        <v>140</v>
      </c>
      <c r="B499" s="266">
        <v>3</v>
      </c>
      <c r="C499" s="267">
        <v>1377.54</v>
      </c>
      <c r="D499" s="267">
        <v>830.41</v>
      </c>
      <c r="E499" s="267">
        <v>787.42</v>
      </c>
      <c r="F499" s="267">
        <v>132.55</v>
      </c>
      <c r="G499" s="212"/>
    </row>
    <row r="500" spans="1:7" ht="12.75" customHeight="1">
      <c r="A500" s="265" t="s">
        <v>140</v>
      </c>
      <c r="B500" s="266">
        <v>4</v>
      </c>
      <c r="C500" s="267">
        <v>1381.11</v>
      </c>
      <c r="D500" s="267">
        <v>840.45</v>
      </c>
      <c r="E500" s="267">
        <v>740.99</v>
      </c>
      <c r="F500" s="267">
        <v>139.01</v>
      </c>
      <c r="G500" s="212"/>
    </row>
    <row r="501" spans="1:7" ht="12.75" customHeight="1">
      <c r="A501" s="265" t="s">
        <v>140</v>
      </c>
      <c r="B501" s="266">
        <v>5</v>
      </c>
      <c r="C501" s="267">
        <v>1413.16</v>
      </c>
      <c r="D501" s="267">
        <v>948.9</v>
      </c>
      <c r="E501" s="267">
        <v>740.54</v>
      </c>
      <c r="F501" s="267">
        <v>215.41</v>
      </c>
      <c r="G501" s="212"/>
    </row>
    <row r="502" spans="1:7" ht="12.75" customHeight="1">
      <c r="A502" s="265" t="s">
        <v>140</v>
      </c>
      <c r="B502" s="266">
        <v>6</v>
      </c>
      <c r="C502" s="267">
        <v>1551.03</v>
      </c>
      <c r="D502" s="267">
        <v>1081.23</v>
      </c>
      <c r="E502" s="267">
        <v>735.74</v>
      </c>
      <c r="F502" s="267">
        <v>209.87</v>
      </c>
      <c r="G502" s="212"/>
    </row>
    <row r="503" spans="1:7" ht="12.75" customHeight="1">
      <c r="A503" s="265" t="s">
        <v>140</v>
      </c>
      <c r="B503" s="266">
        <v>7</v>
      </c>
      <c r="C503" s="267">
        <v>1640.6</v>
      </c>
      <c r="D503" s="267">
        <v>1115.49</v>
      </c>
      <c r="E503" s="267">
        <v>730.87</v>
      </c>
      <c r="F503" s="267">
        <v>154.56</v>
      </c>
      <c r="G503" s="212"/>
    </row>
    <row r="504" spans="1:7" ht="12.75" customHeight="1">
      <c r="A504" s="265" t="s">
        <v>140</v>
      </c>
      <c r="B504" s="266">
        <v>8</v>
      </c>
      <c r="C504" s="267">
        <v>1694.4</v>
      </c>
      <c r="D504" s="267">
        <v>1177.11</v>
      </c>
      <c r="E504" s="267">
        <v>728.21</v>
      </c>
      <c r="F504" s="267">
        <v>162.38</v>
      </c>
      <c r="G504" s="212"/>
    </row>
    <row r="505" spans="1:7" ht="12.75" customHeight="1">
      <c r="A505" s="265" t="s">
        <v>140</v>
      </c>
      <c r="B505" s="266">
        <v>9</v>
      </c>
      <c r="C505" s="267">
        <v>1732.39</v>
      </c>
      <c r="D505" s="267">
        <v>1206.01</v>
      </c>
      <c r="E505" s="267">
        <v>727</v>
      </c>
      <c r="F505" s="267">
        <v>153.3</v>
      </c>
      <c r="G505" s="212"/>
    </row>
    <row r="506" spans="1:7" ht="12.75" customHeight="1">
      <c r="A506" s="265" t="s">
        <v>140</v>
      </c>
      <c r="B506" s="266">
        <v>10</v>
      </c>
      <c r="C506" s="267">
        <v>2132.43</v>
      </c>
      <c r="D506" s="267">
        <v>1615.07</v>
      </c>
      <c r="E506" s="267">
        <v>1124.21</v>
      </c>
      <c r="F506" s="267">
        <v>162.31</v>
      </c>
      <c r="G506" s="212"/>
    </row>
    <row r="507" spans="1:7" ht="12.75" customHeight="1">
      <c r="A507" s="265" t="s">
        <v>140</v>
      </c>
      <c r="B507" s="266">
        <v>11</v>
      </c>
      <c r="C507" s="267">
        <v>2123.82</v>
      </c>
      <c r="D507" s="267">
        <v>1606.65</v>
      </c>
      <c r="E507" s="267">
        <v>1151.15</v>
      </c>
      <c r="F507" s="267">
        <v>162.51</v>
      </c>
      <c r="G507" s="212"/>
    </row>
    <row r="508" spans="1:7" ht="12.75" customHeight="1">
      <c r="A508" s="265" t="s">
        <v>140</v>
      </c>
      <c r="B508" s="266">
        <v>12</v>
      </c>
      <c r="C508" s="267">
        <v>2132.09</v>
      </c>
      <c r="D508" s="267">
        <v>1615.43</v>
      </c>
      <c r="E508" s="267">
        <v>1092.87</v>
      </c>
      <c r="F508" s="267">
        <v>163.02</v>
      </c>
      <c r="G508" s="212"/>
    </row>
    <row r="509" spans="1:7" ht="12.75" customHeight="1">
      <c r="A509" s="265" t="s">
        <v>140</v>
      </c>
      <c r="B509" s="266">
        <v>13</v>
      </c>
      <c r="C509" s="267">
        <v>1733.8</v>
      </c>
      <c r="D509" s="267">
        <v>1250.31</v>
      </c>
      <c r="E509" s="267">
        <v>727.01</v>
      </c>
      <c r="F509" s="267">
        <v>196.18</v>
      </c>
      <c r="G509" s="212"/>
    </row>
    <row r="510" spans="1:7" ht="12.75" customHeight="1">
      <c r="A510" s="265" t="s">
        <v>140</v>
      </c>
      <c r="B510" s="266">
        <v>14</v>
      </c>
      <c r="C510" s="267">
        <v>1730.05</v>
      </c>
      <c r="D510" s="267">
        <v>1246.57</v>
      </c>
      <c r="E510" s="267">
        <v>728.39</v>
      </c>
      <c r="F510" s="267">
        <v>196.2</v>
      </c>
      <c r="G510" s="212"/>
    </row>
    <row r="511" spans="1:7" ht="12.75" customHeight="1">
      <c r="A511" s="265" t="s">
        <v>140</v>
      </c>
      <c r="B511" s="266">
        <v>15</v>
      </c>
      <c r="C511" s="267">
        <v>1716.32</v>
      </c>
      <c r="D511" s="267">
        <v>1289.6</v>
      </c>
      <c r="E511" s="267">
        <v>730.35</v>
      </c>
      <c r="F511" s="267">
        <v>252.96</v>
      </c>
      <c r="G511" s="212"/>
    </row>
    <row r="512" spans="1:7" ht="12.75" customHeight="1">
      <c r="A512" s="265" t="s">
        <v>140</v>
      </c>
      <c r="B512" s="266">
        <v>16</v>
      </c>
      <c r="C512" s="267">
        <v>1722.22</v>
      </c>
      <c r="D512" s="267">
        <v>1349.54</v>
      </c>
      <c r="E512" s="267">
        <v>730.45</v>
      </c>
      <c r="F512" s="267">
        <v>307</v>
      </c>
      <c r="G512" s="212"/>
    </row>
    <row r="513" spans="1:7" ht="12.75" customHeight="1">
      <c r="A513" s="265" t="s">
        <v>140</v>
      </c>
      <c r="B513" s="266">
        <v>17</v>
      </c>
      <c r="C513" s="267">
        <v>1775.52</v>
      </c>
      <c r="D513" s="267">
        <v>1374.39</v>
      </c>
      <c r="E513" s="267">
        <v>726.78</v>
      </c>
      <c r="F513" s="267">
        <v>278.54</v>
      </c>
      <c r="G513" s="212"/>
    </row>
    <row r="514" spans="1:7" ht="12.75" customHeight="1">
      <c r="A514" s="265" t="s">
        <v>140</v>
      </c>
      <c r="B514" s="266">
        <v>18</v>
      </c>
      <c r="C514" s="267">
        <v>1770.48</v>
      </c>
      <c r="D514" s="267">
        <v>1360.82</v>
      </c>
      <c r="E514" s="267">
        <v>726.06</v>
      </c>
      <c r="F514" s="267">
        <v>270.01</v>
      </c>
      <c r="G514" s="212"/>
    </row>
    <row r="515" spans="1:7" ht="12.75" customHeight="1">
      <c r="A515" s="265" t="s">
        <v>140</v>
      </c>
      <c r="B515" s="266">
        <v>19</v>
      </c>
      <c r="C515" s="267">
        <v>1750.53</v>
      </c>
      <c r="D515" s="267">
        <v>1263.63</v>
      </c>
      <c r="E515" s="267">
        <v>728.05</v>
      </c>
      <c r="F515" s="267">
        <v>192.77</v>
      </c>
      <c r="G515" s="212"/>
    </row>
    <row r="516" spans="1:7" ht="12.75" customHeight="1">
      <c r="A516" s="265" t="s">
        <v>140</v>
      </c>
      <c r="B516" s="266">
        <v>20</v>
      </c>
      <c r="C516" s="267">
        <v>1750.08</v>
      </c>
      <c r="D516" s="267">
        <v>1215.39</v>
      </c>
      <c r="E516" s="267">
        <v>733.63</v>
      </c>
      <c r="F516" s="267">
        <v>144.98</v>
      </c>
      <c r="G516" s="212"/>
    </row>
    <row r="517" spans="1:7" ht="12.75" customHeight="1">
      <c r="A517" s="265" t="s">
        <v>140</v>
      </c>
      <c r="B517" s="266">
        <v>21</v>
      </c>
      <c r="C517" s="267">
        <v>2165.28</v>
      </c>
      <c r="D517" s="267">
        <v>1645.95</v>
      </c>
      <c r="E517" s="267">
        <v>1323.57</v>
      </c>
      <c r="F517" s="267">
        <v>160.35</v>
      </c>
      <c r="G517" s="212"/>
    </row>
    <row r="518" spans="1:7" ht="12.75" customHeight="1">
      <c r="A518" s="265" t="s">
        <v>140</v>
      </c>
      <c r="B518" s="266">
        <v>22</v>
      </c>
      <c r="C518" s="267">
        <v>1890.39</v>
      </c>
      <c r="D518" s="267">
        <v>1362.69</v>
      </c>
      <c r="E518" s="267">
        <v>1105.8</v>
      </c>
      <c r="F518" s="267">
        <v>151.98</v>
      </c>
      <c r="G518" s="212"/>
    </row>
    <row r="519" spans="1:7" ht="12.75" customHeight="1">
      <c r="A519" s="265" t="s">
        <v>140</v>
      </c>
      <c r="B519" s="266">
        <v>23</v>
      </c>
      <c r="C519" s="267">
        <v>1649.78</v>
      </c>
      <c r="D519" s="267">
        <v>1114.19</v>
      </c>
      <c r="E519" s="267">
        <v>887.87</v>
      </c>
      <c r="F519" s="267">
        <v>144.09</v>
      </c>
      <c r="G519" s="212"/>
    </row>
    <row r="520" spans="1:7" ht="12.75" customHeight="1">
      <c r="A520" s="265" t="s">
        <v>141</v>
      </c>
      <c r="B520" s="266">
        <v>0</v>
      </c>
      <c r="C520" s="267">
        <v>1561.78</v>
      </c>
      <c r="D520" s="267">
        <v>1021.91</v>
      </c>
      <c r="E520" s="267">
        <v>826.3</v>
      </c>
      <c r="F520" s="267">
        <v>139.81</v>
      </c>
      <c r="G520" s="212"/>
    </row>
    <row r="521" spans="1:7" ht="12.75" customHeight="1">
      <c r="A521" s="265" t="s">
        <v>141</v>
      </c>
      <c r="B521" s="266">
        <v>1</v>
      </c>
      <c r="C521" s="267">
        <v>1364.45</v>
      </c>
      <c r="D521" s="267">
        <v>815.55</v>
      </c>
      <c r="E521" s="267">
        <v>765.96</v>
      </c>
      <c r="F521" s="267">
        <v>130.77</v>
      </c>
      <c r="G521" s="212"/>
    </row>
    <row r="522" spans="1:7" ht="12.75" customHeight="1">
      <c r="A522" s="265" t="s">
        <v>141</v>
      </c>
      <c r="B522" s="266">
        <v>2</v>
      </c>
      <c r="C522" s="267">
        <v>1295.2</v>
      </c>
      <c r="D522" s="267">
        <v>743.46</v>
      </c>
      <c r="E522" s="267">
        <v>748.15</v>
      </c>
      <c r="F522" s="267">
        <v>127.93</v>
      </c>
      <c r="G522" s="212"/>
    </row>
    <row r="523" spans="1:7" ht="12.75" customHeight="1">
      <c r="A523" s="265" t="s">
        <v>141</v>
      </c>
      <c r="B523" s="266">
        <v>3</v>
      </c>
      <c r="C523" s="267">
        <v>1278.92</v>
      </c>
      <c r="D523" s="267">
        <v>751.57</v>
      </c>
      <c r="E523" s="267">
        <v>745.48</v>
      </c>
      <c r="F523" s="267">
        <v>152.32</v>
      </c>
      <c r="G523" s="212"/>
    </row>
    <row r="524" spans="1:7" ht="12.75" customHeight="1">
      <c r="A524" s="265" t="s">
        <v>141</v>
      </c>
      <c r="B524" s="266">
        <v>4</v>
      </c>
      <c r="C524" s="267">
        <v>1287.12</v>
      </c>
      <c r="D524" s="267">
        <v>801.91</v>
      </c>
      <c r="E524" s="267">
        <v>745.31</v>
      </c>
      <c r="F524" s="267">
        <v>194.46</v>
      </c>
      <c r="G524" s="212"/>
    </row>
    <row r="525" spans="1:7" ht="12.75" customHeight="1">
      <c r="A525" s="265" t="s">
        <v>141</v>
      </c>
      <c r="B525" s="266">
        <v>5</v>
      </c>
      <c r="C525" s="267">
        <v>1399.59</v>
      </c>
      <c r="D525" s="267">
        <v>965.19</v>
      </c>
      <c r="E525" s="267">
        <v>740.02</v>
      </c>
      <c r="F525" s="267">
        <v>245.28</v>
      </c>
      <c r="G525" s="212"/>
    </row>
    <row r="526" spans="1:7" ht="12.75" customHeight="1">
      <c r="A526" s="265" t="s">
        <v>141</v>
      </c>
      <c r="B526" s="266">
        <v>6</v>
      </c>
      <c r="C526" s="267">
        <v>1577.22</v>
      </c>
      <c r="D526" s="267">
        <v>1074.16</v>
      </c>
      <c r="E526" s="267">
        <v>735.14</v>
      </c>
      <c r="F526" s="267">
        <v>176.62</v>
      </c>
      <c r="G526" s="212"/>
    </row>
    <row r="527" spans="1:7" ht="12.75" customHeight="1">
      <c r="A527" s="265" t="s">
        <v>141</v>
      </c>
      <c r="B527" s="266">
        <v>7</v>
      </c>
      <c r="C527" s="267">
        <v>1621.71</v>
      </c>
      <c r="D527" s="267">
        <v>1095.33</v>
      </c>
      <c r="E527" s="267">
        <v>733.79</v>
      </c>
      <c r="F527" s="267">
        <v>153.29</v>
      </c>
      <c r="G527" s="212"/>
    </row>
    <row r="528" spans="1:7" ht="12.75" customHeight="1">
      <c r="A528" s="265" t="s">
        <v>141</v>
      </c>
      <c r="B528" s="266">
        <v>8</v>
      </c>
      <c r="C528" s="267">
        <v>1631.77</v>
      </c>
      <c r="D528" s="267">
        <v>1110.78</v>
      </c>
      <c r="E528" s="267">
        <v>732.4</v>
      </c>
      <c r="F528" s="267">
        <v>158.69</v>
      </c>
      <c r="G528" s="212"/>
    </row>
    <row r="529" spans="1:7" ht="12.75" customHeight="1">
      <c r="A529" s="265" t="s">
        <v>141</v>
      </c>
      <c r="B529" s="266">
        <v>9</v>
      </c>
      <c r="C529" s="267">
        <v>1679.85</v>
      </c>
      <c r="D529" s="267">
        <v>1142.63</v>
      </c>
      <c r="E529" s="267">
        <v>752.36</v>
      </c>
      <c r="F529" s="267">
        <v>142.46</v>
      </c>
      <c r="G529" s="212"/>
    </row>
    <row r="530" spans="1:7" ht="12.75" customHeight="1">
      <c r="A530" s="265" t="s">
        <v>141</v>
      </c>
      <c r="B530" s="266">
        <v>10</v>
      </c>
      <c r="C530" s="267">
        <v>1952.45</v>
      </c>
      <c r="D530" s="267">
        <v>1426.44</v>
      </c>
      <c r="E530" s="267">
        <v>1023.23</v>
      </c>
      <c r="F530" s="267">
        <v>153.67</v>
      </c>
      <c r="G530" s="212"/>
    </row>
    <row r="531" spans="1:7" ht="12.75" customHeight="1">
      <c r="A531" s="265" t="s">
        <v>141</v>
      </c>
      <c r="B531" s="266">
        <v>11</v>
      </c>
      <c r="C531" s="267">
        <v>1952.48</v>
      </c>
      <c r="D531" s="267">
        <v>1427.13</v>
      </c>
      <c r="E531" s="267">
        <v>1030.83</v>
      </c>
      <c r="F531" s="267">
        <v>154.32</v>
      </c>
      <c r="G531" s="212"/>
    </row>
    <row r="532" spans="1:7" ht="12.75" customHeight="1">
      <c r="A532" s="265" t="s">
        <v>141</v>
      </c>
      <c r="B532" s="266">
        <v>12</v>
      </c>
      <c r="C532" s="267">
        <v>1950.47</v>
      </c>
      <c r="D532" s="267">
        <v>1425.08</v>
      </c>
      <c r="E532" s="267">
        <v>1031.71</v>
      </c>
      <c r="F532" s="267">
        <v>154.28</v>
      </c>
      <c r="G532" s="212"/>
    </row>
    <row r="533" spans="1:7" ht="12.75" customHeight="1">
      <c r="A533" s="265" t="s">
        <v>141</v>
      </c>
      <c r="B533" s="266">
        <v>13</v>
      </c>
      <c r="C533" s="267">
        <v>1946.84</v>
      </c>
      <c r="D533" s="267">
        <v>1420.74</v>
      </c>
      <c r="E533" s="267">
        <v>1025.66</v>
      </c>
      <c r="F533" s="267">
        <v>153.57</v>
      </c>
      <c r="G533" s="212"/>
    </row>
    <row r="534" spans="1:7" ht="12.75" customHeight="1">
      <c r="A534" s="265" t="s">
        <v>141</v>
      </c>
      <c r="B534" s="266">
        <v>14</v>
      </c>
      <c r="C534" s="267">
        <v>1677.36</v>
      </c>
      <c r="D534" s="267">
        <v>1138.24</v>
      </c>
      <c r="E534" s="267">
        <v>768.74</v>
      </c>
      <c r="F534" s="267">
        <v>140.56</v>
      </c>
      <c r="G534" s="212"/>
    </row>
    <row r="535" spans="1:7" ht="12.75" customHeight="1">
      <c r="A535" s="265" t="s">
        <v>141</v>
      </c>
      <c r="B535" s="266">
        <v>15</v>
      </c>
      <c r="C535" s="267">
        <v>1667.72</v>
      </c>
      <c r="D535" s="267">
        <v>1135.99</v>
      </c>
      <c r="E535" s="267">
        <v>733.58</v>
      </c>
      <c r="F535" s="267">
        <v>147.94</v>
      </c>
      <c r="G535" s="212"/>
    </row>
    <row r="536" spans="1:7" ht="12.75" customHeight="1">
      <c r="A536" s="265" t="s">
        <v>141</v>
      </c>
      <c r="B536" s="266">
        <v>16</v>
      </c>
      <c r="C536" s="267">
        <v>1705.13</v>
      </c>
      <c r="D536" s="267">
        <v>1296.92</v>
      </c>
      <c r="E536" s="267">
        <v>731.63</v>
      </c>
      <c r="F536" s="267">
        <v>271.47</v>
      </c>
      <c r="G536" s="212"/>
    </row>
    <row r="537" spans="1:7" ht="12.75" customHeight="1">
      <c r="A537" s="265" t="s">
        <v>141</v>
      </c>
      <c r="B537" s="266">
        <v>17</v>
      </c>
      <c r="C537" s="267">
        <v>1762.1</v>
      </c>
      <c r="D537" s="267">
        <v>1319.87</v>
      </c>
      <c r="E537" s="267">
        <v>727.82</v>
      </c>
      <c r="F537" s="267">
        <v>237.45</v>
      </c>
      <c r="G537" s="212"/>
    </row>
    <row r="538" spans="1:7" ht="12.75" customHeight="1">
      <c r="A538" s="265" t="s">
        <v>141</v>
      </c>
      <c r="B538" s="266">
        <v>18</v>
      </c>
      <c r="C538" s="267">
        <v>2112.32</v>
      </c>
      <c r="D538" s="267">
        <v>1592.58</v>
      </c>
      <c r="E538" s="267">
        <v>999.84</v>
      </c>
      <c r="F538" s="267">
        <v>159.94</v>
      </c>
      <c r="G538" s="212"/>
    </row>
    <row r="539" spans="1:7" ht="12.75" customHeight="1">
      <c r="A539" s="265" t="s">
        <v>141</v>
      </c>
      <c r="B539" s="266">
        <v>19</v>
      </c>
      <c r="C539" s="267">
        <v>2108.86</v>
      </c>
      <c r="D539" s="267">
        <v>1587.7</v>
      </c>
      <c r="E539" s="267">
        <v>1015.52</v>
      </c>
      <c r="F539" s="267">
        <v>158.51</v>
      </c>
      <c r="G539" s="212"/>
    </row>
    <row r="540" spans="1:7" ht="12.75" customHeight="1">
      <c r="A540" s="265" t="s">
        <v>141</v>
      </c>
      <c r="B540" s="266">
        <v>20</v>
      </c>
      <c r="C540" s="267">
        <v>2116.58</v>
      </c>
      <c r="D540" s="267">
        <v>1595.41</v>
      </c>
      <c r="E540" s="267">
        <v>1090.01</v>
      </c>
      <c r="F540" s="267">
        <v>158.51</v>
      </c>
      <c r="G540" s="212"/>
    </row>
    <row r="541" spans="1:7" ht="12.75" customHeight="1">
      <c r="A541" s="265" t="s">
        <v>141</v>
      </c>
      <c r="B541" s="266">
        <v>21</v>
      </c>
      <c r="C541" s="267">
        <v>2047.47</v>
      </c>
      <c r="D541" s="267">
        <v>1522.05</v>
      </c>
      <c r="E541" s="267">
        <v>1137.96</v>
      </c>
      <c r="F541" s="267">
        <v>154.26</v>
      </c>
      <c r="G541" s="212"/>
    </row>
    <row r="542" spans="1:7" ht="12.75" customHeight="1">
      <c r="A542" s="265" t="s">
        <v>141</v>
      </c>
      <c r="B542" s="266">
        <v>22</v>
      </c>
      <c r="C542" s="267">
        <v>1871.94</v>
      </c>
      <c r="D542" s="267">
        <v>1341.69</v>
      </c>
      <c r="E542" s="267">
        <v>1087.37</v>
      </c>
      <c r="F542" s="267">
        <v>149.43</v>
      </c>
      <c r="G542" s="212"/>
    </row>
    <row r="543" spans="1:7" ht="12.75" customHeight="1">
      <c r="A543" s="265" t="s">
        <v>141</v>
      </c>
      <c r="B543" s="266">
        <v>23</v>
      </c>
      <c r="C543" s="267">
        <v>1633.36</v>
      </c>
      <c r="D543" s="267">
        <v>1094.69</v>
      </c>
      <c r="E543" s="267">
        <v>830.19</v>
      </c>
      <c r="F543" s="267">
        <v>141</v>
      </c>
      <c r="G543" s="212"/>
    </row>
    <row r="544" spans="1:7" ht="12.75" customHeight="1">
      <c r="A544" s="265" t="s">
        <v>142</v>
      </c>
      <c r="B544" s="266">
        <v>0</v>
      </c>
      <c r="C544" s="267">
        <v>1478.66</v>
      </c>
      <c r="D544" s="267">
        <v>934.65</v>
      </c>
      <c r="E544" s="267">
        <v>759.14</v>
      </c>
      <c r="F544" s="267">
        <v>135.67</v>
      </c>
      <c r="G544" s="212"/>
    </row>
    <row r="545" spans="1:7" ht="12.75" customHeight="1">
      <c r="A545" s="265" t="s">
        <v>142</v>
      </c>
      <c r="B545" s="266">
        <v>1</v>
      </c>
      <c r="C545" s="267">
        <v>1313.29</v>
      </c>
      <c r="D545" s="267">
        <v>785.65</v>
      </c>
      <c r="E545" s="267">
        <v>744.6</v>
      </c>
      <c r="F545" s="267">
        <v>152.04</v>
      </c>
      <c r="G545" s="212"/>
    </row>
    <row r="546" spans="1:7" ht="12.75" customHeight="1">
      <c r="A546" s="265" t="s">
        <v>142</v>
      </c>
      <c r="B546" s="266">
        <v>2</v>
      </c>
      <c r="C546" s="267">
        <v>1265.56</v>
      </c>
      <c r="D546" s="267">
        <v>726.07</v>
      </c>
      <c r="E546" s="267">
        <v>746.23</v>
      </c>
      <c r="F546" s="267">
        <v>140.19</v>
      </c>
      <c r="G546" s="212"/>
    </row>
    <row r="547" spans="1:7" ht="12.75" customHeight="1">
      <c r="A547" s="265" t="s">
        <v>142</v>
      </c>
      <c r="B547" s="266">
        <v>3</v>
      </c>
      <c r="C547" s="267">
        <v>1254.67</v>
      </c>
      <c r="D547" s="267">
        <v>732.69</v>
      </c>
      <c r="E547" s="267">
        <v>746.39</v>
      </c>
      <c r="F547" s="267">
        <v>157.69</v>
      </c>
      <c r="G547" s="212"/>
    </row>
    <row r="548" spans="1:7" ht="12.75" customHeight="1">
      <c r="A548" s="265" t="s">
        <v>142</v>
      </c>
      <c r="B548" s="266">
        <v>4</v>
      </c>
      <c r="C548" s="267">
        <v>1257.74</v>
      </c>
      <c r="D548" s="267">
        <v>818.66</v>
      </c>
      <c r="E548" s="267">
        <v>746.44</v>
      </c>
      <c r="F548" s="267">
        <v>240.6</v>
      </c>
      <c r="G548" s="212"/>
    </row>
    <row r="549" spans="1:7" ht="12.75" customHeight="1">
      <c r="A549" s="265" t="s">
        <v>142</v>
      </c>
      <c r="B549" s="266">
        <v>5</v>
      </c>
      <c r="C549" s="267">
        <v>1375.79</v>
      </c>
      <c r="D549" s="267">
        <v>1016.97</v>
      </c>
      <c r="E549" s="267">
        <v>742.72</v>
      </c>
      <c r="F549" s="267">
        <v>320.85</v>
      </c>
      <c r="G549" s="212"/>
    </row>
    <row r="550" spans="1:7" ht="12.75" customHeight="1">
      <c r="A550" s="265" t="s">
        <v>142</v>
      </c>
      <c r="B550" s="266">
        <v>6</v>
      </c>
      <c r="C550" s="267">
        <v>1580.43</v>
      </c>
      <c r="D550" s="267">
        <v>1106.67</v>
      </c>
      <c r="E550" s="267">
        <v>734.74</v>
      </c>
      <c r="F550" s="267">
        <v>205.91</v>
      </c>
      <c r="G550" s="212"/>
    </row>
    <row r="551" spans="1:7" ht="12.75" customHeight="1">
      <c r="A551" s="265" t="s">
        <v>142</v>
      </c>
      <c r="B551" s="266">
        <v>7</v>
      </c>
      <c r="C551" s="267">
        <v>1639.5</v>
      </c>
      <c r="D551" s="267">
        <v>1129.15</v>
      </c>
      <c r="E551" s="267">
        <v>733.96</v>
      </c>
      <c r="F551" s="267">
        <v>169.32</v>
      </c>
      <c r="G551" s="212"/>
    </row>
    <row r="552" spans="1:7" ht="12.75" customHeight="1">
      <c r="A552" s="265" t="s">
        <v>142</v>
      </c>
      <c r="B552" s="266">
        <v>8</v>
      </c>
      <c r="C552" s="267">
        <v>1655.07</v>
      </c>
      <c r="D552" s="267">
        <v>1238.74</v>
      </c>
      <c r="E552" s="267">
        <v>730.47</v>
      </c>
      <c r="F552" s="267">
        <v>263.34</v>
      </c>
      <c r="G552" s="212"/>
    </row>
    <row r="553" spans="1:7" ht="12.75" customHeight="1">
      <c r="A553" s="265" t="s">
        <v>142</v>
      </c>
      <c r="B553" s="266">
        <v>9</v>
      </c>
      <c r="C553" s="267">
        <v>1675.53</v>
      </c>
      <c r="D553" s="267">
        <v>1249.65</v>
      </c>
      <c r="E553" s="267">
        <v>729.64</v>
      </c>
      <c r="F553" s="267">
        <v>253.8</v>
      </c>
      <c r="G553" s="212"/>
    </row>
    <row r="554" spans="1:7" ht="12.75" customHeight="1">
      <c r="A554" s="265" t="s">
        <v>142</v>
      </c>
      <c r="B554" s="266">
        <v>10</v>
      </c>
      <c r="C554" s="267">
        <v>1974.71</v>
      </c>
      <c r="D554" s="267">
        <v>1450.39</v>
      </c>
      <c r="E554" s="267">
        <v>937.05</v>
      </c>
      <c r="F554" s="267">
        <v>155.36</v>
      </c>
      <c r="G554" s="212"/>
    </row>
    <row r="555" spans="1:7" ht="12.75" customHeight="1">
      <c r="A555" s="265" t="s">
        <v>142</v>
      </c>
      <c r="B555" s="266">
        <v>11</v>
      </c>
      <c r="C555" s="267">
        <v>1972.09</v>
      </c>
      <c r="D555" s="267">
        <v>1448.13</v>
      </c>
      <c r="E555" s="267">
        <v>974.63</v>
      </c>
      <c r="F555" s="267">
        <v>155.72</v>
      </c>
      <c r="G555" s="212"/>
    </row>
    <row r="556" spans="1:7" ht="12.75" customHeight="1">
      <c r="A556" s="265" t="s">
        <v>142</v>
      </c>
      <c r="B556" s="266">
        <v>12</v>
      </c>
      <c r="C556" s="267">
        <v>1968.28</v>
      </c>
      <c r="D556" s="267">
        <v>1444.12</v>
      </c>
      <c r="E556" s="267">
        <v>966.07</v>
      </c>
      <c r="F556" s="267">
        <v>155.52</v>
      </c>
      <c r="G556" s="212"/>
    </row>
    <row r="557" spans="1:7" ht="12.75" customHeight="1">
      <c r="A557" s="265" t="s">
        <v>142</v>
      </c>
      <c r="B557" s="266">
        <v>13</v>
      </c>
      <c r="C557" s="267">
        <v>1968.64</v>
      </c>
      <c r="D557" s="267">
        <v>1444.15</v>
      </c>
      <c r="E557" s="267">
        <v>948.75</v>
      </c>
      <c r="F557" s="267">
        <v>155.19</v>
      </c>
      <c r="G557" s="212"/>
    </row>
    <row r="558" spans="1:7" ht="12.75" customHeight="1">
      <c r="A558" s="265" t="s">
        <v>142</v>
      </c>
      <c r="B558" s="266">
        <v>14</v>
      </c>
      <c r="C558" s="267">
        <v>1963.27</v>
      </c>
      <c r="D558" s="267">
        <v>1438.09</v>
      </c>
      <c r="E558" s="267">
        <v>933.11</v>
      </c>
      <c r="F558" s="267">
        <v>154.49</v>
      </c>
      <c r="G558" s="212"/>
    </row>
    <row r="559" spans="1:7" ht="12.75" customHeight="1">
      <c r="A559" s="265" t="s">
        <v>142</v>
      </c>
      <c r="B559" s="266">
        <v>15</v>
      </c>
      <c r="C559" s="267">
        <v>1661.33</v>
      </c>
      <c r="D559" s="267">
        <v>1139.62</v>
      </c>
      <c r="E559" s="267">
        <v>731.97</v>
      </c>
      <c r="F559" s="267">
        <v>157.96</v>
      </c>
      <c r="G559" s="212"/>
    </row>
    <row r="560" spans="1:7" ht="12.75" customHeight="1">
      <c r="A560" s="265" t="s">
        <v>142</v>
      </c>
      <c r="B560" s="266">
        <v>16</v>
      </c>
      <c r="C560" s="267">
        <v>1661.42</v>
      </c>
      <c r="D560" s="267">
        <v>1190.02</v>
      </c>
      <c r="E560" s="267">
        <v>732.91</v>
      </c>
      <c r="F560" s="267">
        <v>208.28</v>
      </c>
      <c r="G560" s="212"/>
    </row>
    <row r="561" spans="1:7" ht="12.75" customHeight="1">
      <c r="A561" s="265" t="s">
        <v>142</v>
      </c>
      <c r="B561" s="266">
        <v>17</v>
      </c>
      <c r="C561" s="267">
        <v>1687.99</v>
      </c>
      <c r="D561" s="267">
        <v>1201.99</v>
      </c>
      <c r="E561" s="267">
        <v>730.8</v>
      </c>
      <c r="F561" s="267">
        <v>193.68</v>
      </c>
      <c r="G561" s="212"/>
    </row>
    <row r="562" spans="1:7" ht="12.75" customHeight="1">
      <c r="A562" s="265" t="s">
        <v>142</v>
      </c>
      <c r="B562" s="266">
        <v>18</v>
      </c>
      <c r="C562" s="267">
        <v>1695.3</v>
      </c>
      <c r="D562" s="267">
        <v>1162.79</v>
      </c>
      <c r="E562" s="267">
        <v>729.95</v>
      </c>
      <c r="F562" s="267">
        <v>147.16</v>
      </c>
      <c r="G562" s="212"/>
    </row>
    <row r="563" spans="1:7" ht="12.75" customHeight="1">
      <c r="A563" s="265" t="s">
        <v>142</v>
      </c>
      <c r="B563" s="266">
        <v>19</v>
      </c>
      <c r="C563" s="267">
        <v>1693.28</v>
      </c>
      <c r="D563" s="267">
        <v>1155.56</v>
      </c>
      <c r="E563" s="267">
        <v>749.46</v>
      </c>
      <c r="F563" s="267">
        <v>141.96</v>
      </c>
      <c r="G563" s="212"/>
    </row>
    <row r="564" spans="1:7" ht="12.75" customHeight="1">
      <c r="A564" s="265" t="s">
        <v>142</v>
      </c>
      <c r="B564" s="266">
        <v>20</v>
      </c>
      <c r="C564" s="267">
        <v>1695.12</v>
      </c>
      <c r="D564" s="267">
        <v>1157.19</v>
      </c>
      <c r="E564" s="267">
        <v>750.33</v>
      </c>
      <c r="F564" s="267">
        <v>141.74</v>
      </c>
      <c r="G564" s="212"/>
    </row>
    <row r="565" spans="1:7" ht="12.75" customHeight="1">
      <c r="A565" s="265" t="s">
        <v>142</v>
      </c>
      <c r="B565" s="266">
        <v>21</v>
      </c>
      <c r="C565" s="267">
        <v>2006.72</v>
      </c>
      <c r="D565" s="267">
        <v>1480.19</v>
      </c>
      <c r="E565" s="267">
        <v>1110.5</v>
      </c>
      <c r="F565" s="267">
        <v>153.15</v>
      </c>
      <c r="G565" s="212"/>
    </row>
    <row r="566" spans="1:7" ht="12.75" customHeight="1">
      <c r="A566" s="265" t="s">
        <v>142</v>
      </c>
      <c r="B566" s="266">
        <v>22</v>
      </c>
      <c r="C566" s="267">
        <v>1817.94</v>
      </c>
      <c r="D566" s="267">
        <v>1286.28</v>
      </c>
      <c r="E566" s="267">
        <v>985.29</v>
      </c>
      <c r="F566" s="267">
        <v>148.02</v>
      </c>
      <c r="G566" s="212"/>
    </row>
    <row r="567" spans="1:7" ht="12.75" customHeight="1">
      <c r="A567" s="265" t="s">
        <v>142</v>
      </c>
      <c r="B567" s="266">
        <v>23</v>
      </c>
      <c r="C567" s="267">
        <v>1605.92</v>
      </c>
      <c r="D567" s="267">
        <v>1067.14</v>
      </c>
      <c r="E567" s="267">
        <v>866.2</v>
      </c>
      <c r="F567" s="267">
        <v>140.89</v>
      </c>
      <c r="G567" s="212"/>
    </row>
    <row r="568" spans="1:7" ht="12.75" customHeight="1">
      <c r="A568" s="265" t="s">
        <v>143</v>
      </c>
      <c r="B568" s="266">
        <v>0</v>
      </c>
      <c r="C568" s="267">
        <v>1549.68</v>
      </c>
      <c r="D568" s="267">
        <v>1008.43</v>
      </c>
      <c r="E568" s="267">
        <v>828.14</v>
      </c>
      <c r="F568" s="267">
        <v>138.42</v>
      </c>
      <c r="G568" s="212"/>
    </row>
    <row r="569" spans="1:7" ht="12.75" customHeight="1">
      <c r="A569" s="265" t="s">
        <v>143</v>
      </c>
      <c r="B569" s="266">
        <v>1</v>
      </c>
      <c r="C569" s="267">
        <v>1417.89</v>
      </c>
      <c r="D569" s="267">
        <v>870.84</v>
      </c>
      <c r="E569" s="267">
        <v>843.41</v>
      </c>
      <c r="F569" s="267">
        <v>132.63</v>
      </c>
      <c r="G569" s="212"/>
    </row>
    <row r="570" spans="1:7" ht="12.75" customHeight="1">
      <c r="A570" s="265" t="s">
        <v>143</v>
      </c>
      <c r="B570" s="266">
        <v>2</v>
      </c>
      <c r="C570" s="267">
        <v>1317.35</v>
      </c>
      <c r="D570" s="267">
        <v>766.37</v>
      </c>
      <c r="E570" s="267">
        <v>774.76</v>
      </c>
      <c r="F570" s="267">
        <v>128.7</v>
      </c>
      <c r="G570" s="212"/>
    </row>
    <row r="571" spans="1:7" ht="12.75" customHeight="1">
      <c r="A571" s="265" t="s">
        <v>143</v>
      </c>
      <c r="B571" s="266">
        <v>3</v>
      </c>
      <c r="C571" s="267">
        <v>1305.57</v>
      </c>
      <c r="D571" s="267">
        <v>754.11</v>
      </c>
      <c r="E571" s="267">
        <v>795.26</v>
      </c>
      <c r="F571" s="267">
        <v>128.22</v>
      </c>
      <c r="G571" s="212"/>
    </row>
    <row r="572" spans="1:7" ht="12.75" customHeight="1">
      <c r="A572" s="265" t="s">
        <v>143</v>
      </c>
      <c r="B572" s="266">
        <v>4</v>
      </c>
      <c r="C572" s="267">
        <v>1344.92</v>
      </c>
      <c r="D572" s="267">
        <v>802.92</v>
      </c>
      <c r="E572" s="267">
        <v>743.45</v>
      </c>
      <c r="F572" s="267">
        <v>137.68</v>
      </c>
      <c r="G572" s="212"/>
    </row>
    <row r="573" spans="1:7" ht="12.75" customHeight="1">
      <c r="A573" s="265" t="s">
        <v>143</v>
      </c>
      <c r="B573" s="266">
        <v>5</v>
      </c>
      <c r="C573" s="267">
        <v>1416.74</v>
      </c>
      <c r="D573" s="267">
        <v>957.1</v>
      </c>
      <c r="E573" s="267">
        <v>741.17</v>
      </c>
      <c r="F573" s="267">
        <v>220.03</v>
      </c>
      <c r="G573" s="212"/>
    </row>
    <row r="574" spans="1:7" ht="12.75" customHeight="1">
      <c r="A574" s="265" t="s">
        <v>143</v>
      </c>
      <c r="B574" s="266">
        <v>6</v>
      </c>
      <c r="C574" s="267">
        <v>1592.45</v>
      </c>
      <c r="D574" s="267">
        <v>1091.69</v>
      </c>
      <c r="E574" s="267">
        <v>734.76</v>
      </c>
      <c r="F574" s="267">
        <v>178.91</v>
      </c>
      <c r="G574" s="212"/>
    </row>
    <row r="575" spans="1:7" ht="12.75" customHeight="1">
      <c r="A575" s="265" t="s">
        <v>143</v>
      </c>
      <c r="B575" s="266">
        <v>7</v>
      </c>
      <c r="C575" s="267">
        <v>1651</v>
      </c>
      <c r="D575" s="267">
        <v>1126.29</v>
      </c>
      <c r="E575" s="267">
        <v>731.63</v>
      </c>
      <c r="F575" s="267">
        <v>154.96</v>
      </c>
      <c r="G575" s="212"/>
    </row>
    <row r="576" spans="1:7" ht="12.75" customHeight="1">
      <c r="A576" s="265" t="s">
        <v>143</v>
      </c>
      <c r="B576" s="266">
        <v>8</v>
      </c>
      <c r="C576" s="267">
        <v>1677.72</v>
      </c>
      <c r="D576" s="267">
        <v>1186.54</v>
      </c>
      <c r="E576" s="267">
        <v>729.89</v>
      </c>
      <c r="F576" s="267">
        <v>188.5</v>
      </c>
      <c r="G576" s="212"/>
    </row>
    <row r="577" spans="1:7" ht="12.75" customHeight="1">
      <c r="A577" s="265" t="s">
        <v>143</v>
      </c>
      <c r="B577" s="266">
        <v>9</v>
      </c>
      <c r="C577" s="267">
        <v>1720.5</v>
      </c>
      <c r="D577" s="267">
        <v>1186.08</v>
      </c>
      <c r="E577" s="267">
        <v>733.56</v>
      </c>
      <c r="F577" s="267">
        <v>145.26</v>
      </c>
      <c r="G577" s="212"/>
    </row>
    <row r="578" spans="1:7" ht="12.75" customHeight="1">
      <c r="A578" s="265" t="s">
        <v>143</v>
      </c>
      <c r="B578" s="266">
        <v>10</v>
      </c>
      <c r="C578" s="267">
        <v>1725.36</v>
      </c>
      <c r="D578" s="267">
        <v>1190.53</v>
      </c>
      <c r="E578" s="267">
        <v>745.55</v>
      </c>
      <c r="F578" s="267">
        <v>144.85</v>
      </c>
      <c r="G578" s="212"/>
    </row>
    <row r="579" spans="1:7" ht="12.75" customHeight="1">
      <c r="A579" s="265" t="s">
        <v>143</v>
      </c>
      <c r="B579" s="266">
        <v>11</v>
      </c>
      <c r="C579" s="267">
        <v>1799.67</v>
      </c>
      <c r="D579" s="267">
        <v>1268.5</v>
      </c>
      <c r="E579" s="267">
        <v>856.96</v>
      </c>
      <c r="F579" s="267">
        <v>148.51</v>
      </c>
      <c r="G579" s="212"/>
    </row>
    <row r="580" spans="1:7" ht="12.75" customHeight="1">
      <c r="A580" s="265" t="s">
        <v>143</v>
      </c>
      <c r="B580" s="266">
        <v>12</v>
      </c>
      <c r="C580" s="267">
        <v>1707.37</v>
      </c>
      <c r="D580" s="267">
        <v>1171.94</v>
      </c>
      <c r="E580" s="267">
        <v>765.28</v>
      </c>
      <c r="F580" s="267">
        <v>144.24</v>
      </c>
      <c r="G580" s="212"/>
    </row>
    <row r="581" spans="1:7" ht="12.75" customHeight="1">
      <c r="A581" s="265" t="s">
        <v>143</v>
      </c>
      <c r="B581" s="266">
        <v>13</v>
      </c>
      <c r="C581" s="267">
        <v>1708.29</v>
      </c>
      <c r="D581" s="267">
        <v>1172.42</v>
      </c>
      <c r="E581" s="267">
        <v>759.24</v>
      </c>
      <c r="F581" s="267">
        <v>143.8</v>
      </c>
      <c r="G581" s="212"/>
    </row>
    <row r="582" spans="1:7" ht="12.75" customHeight="1">
      <c r="A582" s="265" t="s">
        <v>143</v>
      </c>
      <c r="B582" s="266">
        <v>14</v>
      </c>
      <c r="C582" s="267">
        <v>1705.2</v>
      </c>
      <c r="D582" s="267">
        <v>1168.94</v>
      </c>
      <c r="E582" s="267">
        <v>757.21</v>
      </c>
      <c r="F582" s="267">
        <v>143.41</v>
      </c>
      <c r="G582" s="212"/>
    </row>
    <row r="583" spans="1:7" ht="12.75" customHeight="1">
      <c r="A583" s="265" t="s">
        <v>143</v>
      </c>
      <c r="B583" s="266">
        <v>15</v>
      </c>
      <c r="C583" s="267">
        <v>1691.95</v>
      </c>
      <c r="D583" s="267">
        <v>1154.88</v>
      </c>
      <c r="E583" s="267">
        <v>766.87</v>
      </c>
      <c r="F583" s="267">
        <v>142.6</v>
      </c>
      <c r="G583" s="212"/>
    </row>
    <row r="584" spans="1:7" ht="12.75" customHeight="1">
      <c r="A584" s="265" t="s">
        <v>143</v>
      </c>
      <c r="B584" s="266">
        <v>16</v>
      </c>
      <c r="C584" s="267">
        <v>1702.36</v>
      </c>
      <c r="D584" s="267">
        <v>1164.48</v>
      </c>
      <c r="E584" s="267">
        <v>763.55</v>
      </c>
      <c r="F584" s="267">
        <v>141.8</v>
      </c>
      <c r="G584" s="212"/>
    </row>
    <row r="585" spans="1:7" ht="12.75" customHeight="1">
      <c r="A585" s="265" t="s">
        <v>143</v>
      </c>
      <c r="B585" s="266">
        <v>17</v>
      </c>
      <c r="C585" s="267">
        <v>1740.99</v>
      </c>
      <c r="D585" s="267">
        <v>1204.6</v>
      </c>
      <c r="E585" s="267">
        <v>774.97</v>
      </c>
      <c r="F585" s="267">
        <v>143.29</v>
      </c>
      <c r="G585" s="212"/>
    </row>
    <row r="586" spans="1:7" ht="12.75" customHeight="1">
      <c r="A586" s="265" t="s">
        <v>143</v>
      </c>
      <c r="B586" s="266">
        <v>18</v>
      </c>
      <c r="C586" s="267">
        <v>1754.3</v>
      </c>
      <c r="D586" s="267">
        <v>1219.15</v>
      </c>
      <c r="E586" s="267">
        <v>803.64</v>
      </c>
      <c r="F586" s="267">
        <v>144.53</v>
      </c>
      <c r="G586" s="212"/>
    </row>
    <row r="587" spans="1:7" ht="12.75" customHeight="1">
      <c r="A587" s="265" t="s">
        <v>143</v>
      </c>
      <c r="B587" s="266">
        <v>19</v>
      </c>
      <c r="C587" s="267">
        <v>1752.66</v>
      </c>
      <c r="D587" s="267">
        <v>1216.8</v>
      </c>
      <c r="E587" s="267">
        <v>808.58</v>
      </c>
      <c r="F587" s="267">
        <v>143.81</v>
      </c>
      <c r="G587" s="212"/>
    </row>
    <row r="588" spans="1:7" ht="12.75" customHeight="1">
      <c r="A588" s="265" t="s">
        <v>143</v>
      </c>
      <c r="B588" s="266">
        <v>20</v>
      </c>
      <c r="C588" s="267">
        <v>1755.96</v>
      </c>
      <c r="D588" s="267">
        <v>1219.98</v>
      </c>
      <c r="E588" s="267">
        <v>813.06</v>
      </c>
      <c r="F588" s="267">
        <v>143.69</v>
      </c>
      <c r="G588" s="212"/>
    </row>
    <row r="589" spans="1:7" ht="12.75" customHeight="1">
      <c r="A589" s="265" t="s">
        <v>143</v>
      </c>
      <c r="B589" s="266">
        <v>21</v>
      </c>
      <c r="C589" s="267">
        <v>1977.61</v>
      </c>
      <c r="D589" s="267">
        <v>1449.39</v>
      </c>
      <c r="E589" s="267">
        <v>1084.47</v>
      </c>
      <c r="F589" s="267">
        <v>151.46</v>
      </c>
      <c r="G589" s="212"/>
    </row>
    <row r="590" spans="1:7" ht="12.75" customHeight="1">
      <c r="A590" s="265" t="s">
        <v>143</v>
      </c>
      <c r="B590" s="266">
        <v>22</v>
      </c>
      <c r="C590" s="267">
        <v>1884.28</v>
      </c>
      <c r="D590" s="267">
        <v>1358.07</v>
      </c>
      <c r="E590" s="267">
        <v>1048.21</v>
      </c>
      <c r="F590" s="267">
        <v>153.47</v>
      </c>
      <c r="G590" s="212"/>
    </row>
    <row r="591" spans="1:7" ht="12.75" customHeight="1">
      <c r="A591" s="265" t="s">
        <v>143</v>
      </c>
      <c r="B591" s="266">
        <v>23</v>
      </c>
      <c r="C591" s="267">
        <v>1651.87</v>
      </c>
      <c r="D591" s="267">
        <v>1114.71</v>
      </c>
      <c r="E591" s="267">
        <v>940.83</v>
      </c>
      <c r="F591" s="267">
        <v>142.52</v>
      </c>
      <c r="G591" s="212"/>
    </row>
    <row r="592" spans="1:7" ht="12.75" customHeight="1">
      <c r="A592" s="265" t="s">
        <v>144</v>
      </c>
      <c r="B592" s="266">
        <v>0</v>
      </c>
      <c r="C592" s="267">
        <v>1563.25</v>
      </c>
      <c r="D592" s="267">
        <v>1022.05</v>
      </c>
      <c r="E592" s="267">
        <v>832.55</v>
      </c>
      <c r="F592" s="267">
        <v>138.47</v>
      </c>
      <c r="G592" s="212"/>
    </row>
    <row r="593" spans="1:7" ht="12.75" customHeight="1">
      <c r="A593" s="265" t="s">
        <v>144</v>
      </c>
      <c r="B593" s="266">
        <v>1</v>
      </c>
      <c r="C593" s="267">
        <v>1452.35</v>
      </c>
      <c r="D593" s="267">
        <v>906.31</v>
      </c>
      <c r="E593" s="267">
        <v>890.27</v>
      </c>
      <c r="F593" s="267">
        <v>133.64</v>
      </c>
      <c r="G593" s="212"/>
    </row>
    <row r="594" spans="1:7" ht="12.75" customHeight="1">
      <c r="A594" s="265" t="s">
        <v>144</v>
      </c>
      <c r="B594" s="266">
        <v>2</v>
      </c>
      <c r="C594" s="267">
        <v>1377.12</v>
      </c>
      <c r="D594" s="267">
        <v>828.21</v>
      </c>
      <c r="E594" s="267">
        <v>806.04</v>
      </c>
      <c r="F594" s="267">
        <v>130.76</v>
      </c>
      <c r="G594" s="212"/>
    </row>
    <row r="595" spans="1:7" ht="12.75" customHeight="1">
      <c r="A595" s="265" t="s">
        <v>144</v>
      </c>
      <c r="B595" s="266">
        <v>3</v>
      </c>
      <c r="C595" s="267">
        <v>1344.27</v>
      </c>
      <c r="D595" s="267">
        <v>794.16</v>
      </c>
      <c r="E595" s="267">
        <v>773.31</v>
      </c>
      <c r="F595" s="267">
        <v>129.56</v>
      </c>
      <c r="G595" s="212"/>
    </row>
    <row r="596" spans="1:7" ht="12.75" customHeight="1">
      <c r="A596" s="265" t="s">
        <v>144</v>
      </c>
      <c r="B596" s="266">
        <v>4</v>
      </c>
      <c r="C596" s="267">
        <v>1353.25</v>
      </c>
      <c r="D596" s="267">
        <v>802.9</v>
      </c>
      <c r="E596" s="267">
        <v>776.51</v>
      </c>
      <c r="F596" s="267">
        <v>129.33</v>
      </c>
      <c r="G596" s="212"/>
    </row>
    <row r="597" spans="1:7" ht="12.75" customHeight="1">
      <c r="A597" s="265" t="s">
        <v>144</v>
      </c>
      <c r="B597" s="266">
        <v>5</v>
      </c>
      <c r="C597" s="267">
        <v>1447.83</v>
      </c>
      <c r="D597" s="267">
        <v>1025.37</v>
      </c>
      <c r="E597" s="267">
        <v>740.25</v>
      </c>
      <c r="F597" s="267">
        <v>257.21</v>
      </c>
      <c r="G597" s="212"/>
    </row>
    <row r="598" spans="1:7" ht="12.75" customHeight="1">
      <c r="A598" s="265" t="s">
        <v>144</v>
      </c>
      <c r="B598" s="266">
        <v>6</v>
      </c>
      <c r="C598" s="267">
        <v>1578.95</v>
      </c>
      <c r="D598" s="267">
        <v>1088.09</v>
      </c>
      <c r="E598" s="267">
        <v>735.53</v>
      </c>
      <c r="F598" s="267">
        <v>188.81</v>
      </c>
      <c r="G598" s="212"/>
    </row>
    <row r="599" spans="1:7" ht="12.75" customHeight="1">
      <c r="A599" s="265" t="s">
        <v>144</v>
      </c>
      <c r="B599" s="266">
        <v>7</v>
      </c>
      <c r="C599" s="267">
        <v>1639.06</v>
      </c>
      <c r="D599" s="267">
        <v>1106.53</v>
      </c>
      <c r="E599" s="267">
        <v>734.38</v>
      </c>
      <c r="F599" s="267">
        <v>147.14</v>
      </c>
      <c r="G599" s="212"/>
    </row>
    <row r="600" spans="1:7" ht="12.75" customHeight="1">
      <c r="A600" s="265" t="s">
        <v>144</v>
      </c>
      <c r="B600" s="266">
        <v>8</v>
      </c>
      <c r="C600" s="267">
        <v>1654.47</v>
      </c>
      <c r="D600" s="267">
        <v>1163.45</v>
      </c>
      <c r="E600" s="267">
        <v>733.56</v>
      </c>
      <c r="F600" s="267">
        <v>188.65</v>
      </c>
      <c r="G600" s="212"/>
    </row>
    <row r="601" spans="1:7" ht="12.75" customHeight="1">
      <c r="A601" s="265" t="s">
        <v>144</v>
      </c>
      <c r="B601" s="266">
        <v>9</v>
      </c>
      <c r="C601" s="267">
        <v>1696.43</v>
      </c>
      <c r="D601" s="267">
        <v>1166.69</v>
      </c>
      <c r="E601" s="267">
        <v>732.16</v>
      </c>
      <c r="F601" s="267">
        <v>149.94</v>
      </c>
      <c r="G601" s="212"/>
    </row>
    <row r="602" spans="1:7" ht="12.75" customHeight="1">
      <c r="A602" s="265" t="s">
        <v>144</v>
      </c>
      <c r="B602" s="266">
        <v>10</v>
      </c>
      <c r="C602" s="267">
        <v>1701.84</v>
      </c>
      <c r="D602" s="267">
        <v>1163.83</v>
      </c>
      <c r="E602" s="267">
        <v>734.31</v>
      </c>
      <c r="F602" s="267">
        <v>141.67</v>
      </c>
      <c r="G602" s="212"/>
    </row>
    <row r="603" spans="1:7" ht="12.75" customHeight="1">
      <c r="A603" s="265" t="s">
        <v>144</v>
      </c>
      <c r="B603" s="266">
        <v>11</v>
      </c>
      <c r="C603" s="267">
        <v>1693.63</v>
      </c>
      <c r="D603" s="267">
        <v>1155.38</v>
      </c>
      <c r="E603" s="267">
        <v>769.62</v>
      </c>
      <c r="F603" s="267">
        <v>141.42</v>
      </c>
      <c r="G603" s="212"/>
    </row>
    <row r="604" spans="1:7" ht="12.75" customHeight="1">
      <c r="A604" s="265" t="s">
        <v>144</v>
      </c>
      <c r="B604" s="266">
        <v>12</v>
      </c>
      <c r="C604" s="267">
        <v>1680.63</v>
      </c>
      <c r="D604" s="267">
        <v>1141.52</v>
      </c>
      <c r="E604" s="267">
        <v>772.91</v>
      </c>
      <c r="F604" s="267">
        <v>140.57</v>
      </c>
      <c r="G604" s="212"/>
    </row>
    <row r="605" spans="1:7" ht="12.75" customHeight="1">
      <c r="A605" s="265" t="s">
        <v>144</v>
      </c>
      <c r="B605" s="266">
        <v>13</v>
      </c>
      <c r="C605" s="267">
        <v>1677.33</v>
      </c>
      <c r="D605" s="267">
        <v>1140.2</v>
      </c>
      <c r="E605" s="267">
        <v>773.69</v>
      </c>
      <c r="F605" s="267">
        <v>142.55</v>
      </c>
      <c r="G605" s="212"/>
    </row>
    <row r="606" spans="1:7" ht="12.75" customHeight="1">
      <c r="A606" s="265" t="s">
        <v>144</v>
      </c>
      <c r="B606" s="266">
        <v>14</v>
      </c>
      <c r="C606" s="267">
        <v>1676</v>
      </c>
      <c r="D606" s="267">
        <v>1138.34</v>
      </c>
      <c r="E606" s="267">
        <v>764.78</v>
      </c>
      <c r="F606" s="267">
        <v>142.02</v>
      </c>
      <c r="G606" s="212"/>
    </row>
    <row r="607" spans="1:7" ht="12.75" customHeight="1">
      <c r="A607" s="265" t="s">
        <v>144</v>
      </c>
      <c r="B607" s="266">
        <v>15</v>
      </c>
      <c r="C607" s="267">
        <v>1651.06</v>
      </c>
      <c r="D607" s="267">
        <v>1112.64</v>
      </c>
      <c r="E607" s="267">
        <v>781.2</v>
      </c>
      <c r="F607" s="267">
        <v>141.26</v>
      </c>
      <c r="G607" s="212"/>
    </row>
    <row r="608" spans="1:7" ht="12.75" customHeight="1">
      <c r="A608" s="265" t="s">
        <v>144</v>
      </c>
      <c r="B608" s="266">
        <v>16</v>
      </c>
      <c r="C608" s="267">
        <v>1671.61</v>
      </c>
      <c r="D608" s="267">
        <v>1141.89</v>
      </c>
      <c r="E608" s="267">
        <v>731.96</v>
      </c>
      <c r="F608" s="267">
        <v>149.95</v>
      </c>
      <c r="G608" s="212"/>
    </row>
    <row r="609" spans="1:7" ht="12.75" customHeight="1">
      <c r="A609" s="265" t="s">
        <v>144</v>
      </c>
      <c r="B609" s="266">
        <v>17</v>
      </c>
      <c r="C609" s="267">
        <v>1708.67</v>
      </c>
      <c r="D609" s="267">
        <v>1174.03</v>
      </c>
      <c r="E609" s="267">
        <v>730.47</v>
      </c>
      <c r="F609" s="267">
        <v>145.04</v>
      </c>
      <c r="G609" s="212"/>
    </row>
    <row r="610" spans="1:7" ht="12.75" customHeight="1">
      <c r="A610" s="265" t="s">
        <v>144</v>
      </c>
      <c r="B610" s="266">
        <v>18</v>
      </c>
      <c r="C610" s="267">
        <v>1725.7</v>
      </c>
      <c r="D610" s="267">
        <v>1189.99</v>
      </c>
      <c r="E610" s="267">
        <v>804.3</v>
      </c>
      <c r="F610" s="267">
        <v>143.97</v>
      </c>
      <c r="G610" s="212"/>
    </row>
    <row r="611" spans="1:7" ht="12.75" customHeight="1">
      <c r="A611" s="265" t="s">
        <v>144</v>
      </c>
      <c r="B611" s="266">
        <v>19</v>
      </c>
      <c r="C611" s="267">
        <v>1740.91</v>
      </c>
      <c r="D611" s="267">
        <v>1205.03</v>
      </c>
      <c r="E611" s="267">
        <v>822.43</v>
      </c>
      <c r="F611" s="267">
        <v>143.8</v>
      </c>
      <c r="G611" s="212"/>
    </row>
    <row r="612" spans="1:7" ht="12.75" customHeight="1">
      <c r="A612" s="265" t="s">
        <v>144</v>
      </c>
      <c r="B612" s="266">
        <v>20</v>
      </c>
      <c r="C612" s="267">
        <v>1990.41</v>
      </c>
      <c r="D612" s="267">
        <v>1464.03</v>
      </c>
      <c r="E612" s="267">
        <v>1076.2</v>
      </c>
      <c r="F612" s="267">
        <v>153.3</v>
      </c>
      <c r="G612" s="212"/>
    </row>
    <row r="613" spans="1:7" ht="12.75" customHeight="1">
      <c r="A613" s="265" t="s">
        <v>144</v>
      </c>
      <c r="B613" s="266">
        <v>21</v>
      </c>
      <c r="C613" s="267">
        <v>1994.25</v>
      </c>
      <c r="D613" s="267">
        <v>1466.78</v>
      </c>
      <c r="E613" s="267">
        <v>1185.71</v>
      </c>
      <c r="F613" s="267">
        <v>152.2</v>
      </c>
      <c r="G613" s="212"/>
    </row>
    <row r="614" spans="1:7" ht="12.75" customHeight="1">
      <c r="A614" s="265" t="s">
        <v>144</v>
      </c>
      <c r="B614" s="266">
        <v>22</v>
      </c>
      <c r="C614" s="267">
        <v>1847.22</v>
      </c>
      <c r="D614" s="267">
        <v>1317.77</v>
      </c>
      <c r="E614" s="267">
        <v>1078.97</v>
      </c>
      <c r="F614" s="267">
        <v>150.22</v>
      </c>
      <c r="G614" s="212"/>
    </row>
    <row r="615" spans="1:7" ht="12.75" customHeight="1">
      <c r="A615" s="265" t="s">
        <v>144</v>
      </c>
      <c r="B615" s="266">
        <v>23</v>
      </c>
      <c r="C615" s="267">
        <v>1631.18</v>
      </c>
      <c r="D615" s="267">
        <v>1093.91</v>
      </c>
      <c r="E615" s="267">
        <v>850.9</v>
      </c>
      <c r="F615" s="267">
        <v>142.41</v>
      </c>
      <c r="G615" s="212"/>
    </row>
    <row r="616" spans="1:7" ht="12.75" customHeight="1">
      <c r="A616" s="265" t="s">
        <v>145</v>
      </c>
      <c r="B616" s="266">
        <v>0</v>
      </c>
      <c r="C616" s="267">
        <v>1602.44</v>
      </c>
      <c r="D616" s="267">
        <v>1063.22</v>
      </c>
      <c r="E616" s="267">
        <v>826.96</v>
      </c>
      <c r="F616" s="267">
        <v>140.45</v>
      </c>
      <c r="G616" s="212"/>
    </row>
    <row r="617" spans="1:7" ht="12.75" customHeight="1">
      <c r="A617" s="265" t="s">
        <v>145</v>
      </c>
      <c r="B617" s="266">
        <v>1</v>
      </c>
      <c r="C617" s="267">
        <v>1570.68</v>
      </c>
      <c r="D617" s="267">
        <v>1030.25</v>
      </c>
      <c r="E617" s="267">
        <v>830.62</v>
      </c>
      <c r="F617" s="267">
        <v>139.24</v>
      </c>
      <c r="G617" s="212"/>
    </row>
    <row r="618" spans="1:7" ht="12.75" customHeight="1">
      <c r="A618" s="265" t="s">
        <v>145</v>
      </c>
      <c r="B618" s="266">
        <v>2</v>
      </c>
      <c r="C618" s="267">
        <v>1512.37</v>
      </c>
      <c r="D618" s="267">
        <v>969.29</v>
      </c>
      <c r="E618" s="267">
        <v>815.2</v>
      </c>
      <c r="F618" s="267">
        <v>136.6</v>
      </c>
      <c r="G618" s="212"/>
    </row>
    <row r="619" spans="1:7" ht="12.75" customHeight="1">
      <c r="A619" s="265" t="s">
        <v>145</v>
      </c>
      <c r="B619" s="266">
        <v>3</v>
      </c>
      <c r="C619" s="267">
        <v>1476.99</v>
      </c>
      <c r="D619" s="267">
        <v>932.59</v>
      </c>
      <c r="E619" s="267">
        <v>777.69</v>
      </c>
      <c r="F619" s="267">
        <v>135.27</v>
      </c>
      <c r="G619" s="212"/>
    </row>
    <row r="620" spans="1:7" ht="12.75" customHeight="1">
      <c r="A620" s="265" t="s">
        <v>145</v>
      </c>
      <c r="B620" s="266">
        <v>4</v>
      </c>
      <c r="C620" s="267">
        <v>1446.83</v>
      </c>
      <c r="D620" s="267">
        <v>904.45</v>
      </c>
      <c r="E620" s="267">
        <v>739.17</v>
      </c>
      <c r="F620" s="267">
        <v>137.29</v>
      </c>
      <c r="G620" s="212"/>
    </row>
    <row r="621" spans="1:7" ht="12.75" customHeight="1">
      <c r="A621" s="265" t="s">
        <v>145</v>
      </c>
      <c r="B621" s="266">
        <v>5</v>
      </c>
      <c r="C621" s="267">
        <v>1547.39</v>
      </c>
      <c r="D621" s="267">
        <v>1022.95</v>
      </c>
      <c r="E621" s="267">
        <v>735.93</v>
      </c>
      <c r="F621" s="267">
        <v>155.23</v>
      </c>
      <c r="G621" s="212"/>
    </row>
    <row r="622" spans="1:7" ht="12.75" customHeight="1">
      <c r="A622" s="265" t="s">
        <v>145</v>
      </c>
      <c r="B622" s="266">
        <v>6</v>
      </c>
      <c r="C622" s="267">
        <v>1563.09</v>
      </c>
      <c r="D622" s="267">
        <v>1032.74</v>
      </c>
      <c r="E622" s="267">
        <v>735.25</v>
      </c>
      <c r="F622" s="267">
        <v>149.33</v>
      </c>
      <c r="G622" s="212"/>
    </row>
    <row r="623" spans="1:7" ht="12.75" customHeight="1">
      <c r="A623" s="265" t="s">
        <v>145</v>
      </c>
      <c r="B623" s="266">
        <v>7</v>
      </c>
      <c r="C623" s="267">
        <v>1614.43</v>
      </c>
      <c r="D623" s="267">
        <v>1078.26</v>
      </c>
      <c r="E623" s="267">
        <v>735.51</v>
      </c>
      <c r="F623" s="267">
        <v>143.51</v>
      </c>
      <c r="G623" s="212"/>
    </row>
    <row r="624" spans="1:7" ht="12.75" customHeight="1">
      <c r="A624" s="265" t="s">
        <v>145</v>
      </c>
      <c r="B624" s="266">
        <v>8</v>
      </c>
      <c r="C624" s="267">
        <v>1644.19</v>
      </c>
      <c r="D624" s="267">
        <v>1108.93</v>
      </c>
      <c r="E624" s="267">
        <v>742.54</v>
      </c>
      <c r="F624" s="267">
        <v>144.42</v>
      </c>
      <c r="G624" s="212"/>
    </row>
    <row r="625" spans="1:7" ht="12.75" customHeight="1">
      <c r="A625" s="265" t="s">
        <v>145</v>
      </c>
      <c r="B625" s="266">
        <v>9</v>
      </c>
      <c r="C625" s="267">
        <v>1668.66</v>
      </c>
      <c r="D625" s="267">
        <v>1132.01</v>
      </c>
      <c r="E625" s="267">
        <v>797.33</v>
      </c>
      <c r="F625" s="267">
        <v>143.03</v>
      </c>
      <c r="G625" s="212"/>
    </row>
    <row r="626" spans="1:7" ht="12.75" customHeight="1">
      <c r="A626" s="265" t="s">
        <v>145</v>
      </c>
      <c r="B626" s="266">
        <v>10</v>
      </c>
      <c r="C626" s="267">
        <v>1709.94</v>
      </c>
      <c r="D626" s="267">
        <v>1175.15</v>
      </c>
      <c r="E626" s="267">
        <v>876.07</v>
      </c>
      <c r="F626" s="267">
        <v>144.88</v>
      </c>
      <c r="G626" s="212"/>
    </row>
    <row r="627" spans="1:7" ht="12.75" customHeight="1">
      <c r="A627" s="265" t="s">
        <v>145</v>
      </c>
      <c r="B627" s="266">
        <v>11</v>
      </c>
      <c r="C627" s="267">
        <v>1714.29</v>
      </c>
      <c r="D627" s="267">
        <v>1179.4</v>
      </c>
      <c r="E627" s="267">
        <v>913.13</v>
      </c>
      <c r="F627" s="267">
        <v>144.79</v>
      </c>
      <c r="G627" s="212"/>
    </row>
    <row r="628" spans="1:7" ht="12.75" customHeight="1">
      <c r="A628" s="265" t="s">
        <v>145</v>
      </c>
      <c r="B628" s="266">
        <v>12</v>
      </c>
      <c r="C628" s="267">
        <v>1709.07</v>
      </c>
      <c r="D628" s="267">
        <v>1173.66</v>
      </c>
      <c r="E628" s="267">
        <v>786.09</v>
      </c>
      <c r="F628" s="267">
        <v>144.27</v>
      </c>
      <c r="G628" s="212"/>
    </row>
    <row r="629" spans="1:7" ht="12.75" customHeight="1">
      <c r="A629" s="265" t="s">
        <v>145</v>
      </c>
      <c r="B629" s="266">
        <v>13</v>
      </c>
      <c r="C629" s="267">
        <v>1709.71</v>
      </c>
      <c r="D629" s="267">
        <v>1174.19</v>
      </c>
      <c r="E629" s="267">
        <v>782.48</v>
      </c>
      <c r="F629" s="267">
        <v>144.16</v>
      </c>
      <c r="G629" s="212"/>
    </row>
    <row r="630" spans="1:7" ht="12.75" customHeight="1">
      <c r="A630" s="265" t="s">
        <v>145</v>
      </c>
      <c r="B630" s="266">
        <v>14</v>
      </c>
      <c r="C630" s="267">
        <v>1741.97</v>
      </c>
      <c r="D630" s="267">
        <v>1206.95</v>
      </c>
      <c r="E630" s="267">
        <v>786.17</v>
      </c>
      <c r="F630" s="267">
        <v>144.65</v>
      </c>
      <c r="G630" s="212"/>
    </row>
    <row r="631" spans="1:7" ht="12.75" customHeight="1">
      <c r="A631" s="265" t="s">
        <v>145</v>
      </c>
      <c r="B631" s="266">
        <v>15</v>
      </c>
      <c r="C631" s="267">
        <v>1732.46</v>
      </c>
      <c r="D631" s="267">
        <v>1252.68</v>
      </c>
      <c r="E631" s="267">
        <v>728.99</v>
      </c>
      <c r="F631" s="267">
        <v>199.89</v>
      </c>
      <c r="G631" s="212"/>
    </row>
    <row r="632" spans="1:7" ht="12.75" customHeight="1">
      <c r="A632" s="265" t="s">
        <v>145</v>
      </c>
      <c r="B632" s="266">
        <v>16</v>
      </c>
      <c r="C632" s="267">
        <v>1753.68</v>
      </c>
      <c r="D632" s="267">
        <v>1310.6</v>
      </c>
      <c r="E632" s="267">
        <v>728.66</v>
      </c>
      <c r="F632" s="267">
        <v>236.59</v>
      </c>
      <c r="G632" s="212"/>
    </row>
    <row r="633" spans="1:7" ht="12.75" customHeight="1">
      <c r="A633" s="265" t="s">
        <v>145</v>
      </c>
      <c r="B633" s="266">
        <v>17</v>
      </c>
      <c r="C633" s="267">
        <v>1860.23</v>
      </c>
      <c r="D633" s="267">
        <v>1420.94</v>
      </c>
      <c r="E633" s="267">
        <v>723.63</v>
      </c>
      <c r="F633" s="267">
        <v>240.39</v>
      </c>
      <c r="G633" s="212"/>
    </row>
    <row r="634" spans="1:7" ht="12.75" customHeight="1">
      <c r="A634" s="265" t="s">
        <v>145</v>
      </c>
      <c r="B634" s="266">
        <v>18</v>
      </c>
      <c r="C634" s="267">
        <v>1852.72</v>
      </c>
      <c r="D634" s="267">
        <v>1323.53</v>
      </c>
      <c r="E634" s="267">
        <v>812.15</v>
      </c>
      <c r="F634" s="267">
        <v>150.49</v>
      </c>
      <c r="G634" s="212"/>
    </row>
    <row r="635" spans="1:7" ht="12.75" customHeight="1">
      <c r="A635" s="265" t="s">
        <v>145</v>
      </c>
      <c r="B635" s="266">
        <v>19</v>
      </c>
      <c r="C635" s="267">
        <v>1877.94</v>
      </c>
      <c r="D635" s="267">
        <v>1348.8</v>
      </c>
      <c r="E635" s="267">
        <v>852.2</v>
      </c>
      <c r="F635" s="267">
        <v>150.54</v>
      </c>
      <c r="G635" s="212"/>
    </row>
    <row r="636" spans="1:7" ht="12.75" customHeight="1">
      <c r="A636" s="265" t="s">
        <v>145</v>
      </c>
      <c r="B636" s="266">
        <v>20</v>
      </c>
      <c r="C636" s="267">
        <v>1899.25</v>
      </c>
      <c r="D636" s="267">
        <v>1370.62</v>
      </c>
      <c r="E636" s="267">
        <v>939.29</v>
      </c>
      <c r="F636" s="267">
        <v>151.05</v>
      </c>
      <c r="G636" s="212"/>
    </row>
    <row r="637" spans="1:7" ht="12.75" customHeight="1">
      <c r="A637" s="265" t="s">
        <v>145</v>
      </c>
      <c r="B637" s="266">
        <v>21</v>
      </c>
      <c r="C637" s="267">
        <v>1906.93</v>
      </c>
      <c r="D637" s="267">
        <v>1376.89</v>
      </c>
      <c r="E637" s="267">
        <v>1000.09</v>
      </c>
      <c r="F637" s="267">
        <v>149.64</v>
      </c>
      <c r="G637" s="212"/>
    </row>
    <row r="638" spans="1:7" ht="12.75" customHeight="1">
      <c r="A638" s="265" t="s">
        <v>145</v>
      </c>
      <c r="B638" s="266">
        <v>22</v>
      </c>
      <c r="C638" s="267">
        <v>1874.73</v>
      </c>
      <c r="D638" s="267">
        <v>1345.08</v>
      </c>
      <c r="E638" s="267">
        <v>1068.96</v>
      </c>
      <c r="F638" s="267">
        <v>150.02</v>
      </c>
      <c r="G638" s="212"/>
    </row>
    <row r="639" spans="1:7" ht="12.75" customHeight="1">
      <c r="A639" s="265" t="s">
        <v>145</v>
      </c>
      <c r="B639" s="266">
        <v>23</v>
      </c>
      <c r="C639" s="267">
        <v>1640.97</v>
      </c>
      <c r="D639" s="267">
        <v>1102.88</v>
      </c>
      <c r="E639" s="267">
        <v>828.24</v>
      </c>
      <c r="F639" s="267">
        <v>141.59</v>
      </c>
      <c r="G639" s="212"/>
    </row>
    <row r="640" spans="1:7" ht="12.75" customHeight="1">
      <c r="A640" s="265" t="s">
        <v>146</v>
      </c>
      <c r="B640" s="266">
        <v>0</v>
      </c>
      <c r="C640" s="267">
        <v>1548.52</v>
      </c>
      <c r="D640" s="267">
        <v>1006.88</v>
      </c>
      <c r="E640" s="267">
        <v>762.24</v>
      </c>
      <c r="F640" s="267">
        <v>138.04</v>
      </c>
      <c r="G640" s="212"/>
    </row>
    <row r="641" spans="1:7" ht="12.75" customHeight="1">
      <c r="A641" s="265" t="s">
        <v>146</v>
      </c>
      <c r="B641" s="266">
        <v>1</v>
      </c>
      <c r="C641" s="267">
        <v>1464.86</v>
      </c>
      <c r="D641" s="267">
        <v>919.47</v>
      </c>
      <c r="E641" s="267">
        <v>748.85</v>
      </c>
      <c r="F641" s="267">
        <v>134.29</v>
      </c>
      <c r="G641" s="212"/>
    </row>
    <row r="642" spans="1:7" ht="12.75" customHeight="1">
      <c r="A642" s="265" t="s">
        <v>146</v>
      </c>
      <c r="B642" s="266">
        <v>2</v>
      </c>
      <c r="C642" s="267">
        <v>1369.2</v>
      </c>
      <c r="D642" s="267">
        <v>856.66</v>
      </c>
      <c r="E642" s="267">
        <v>742.1</v>
      </c>
      <c r="F642" s="267">
        <v>167.13</v>
      </c>
      <c r="G642" s="212"/>
    </row>
    <row r="643" spans="1:7" ht="12.75" customHeight="1">
      <c r="A643" s="265" t="s">
        <v>146</v>
      </c>
      <c r="B643" s="266">
        <v>3</v>
      </c>
      <c r="C643" s="267">
        <v>1350.49</v>
      </c>
      <c r="D643" s="267">
        <v>850.88</v>
      </c>
      <c r="E643" s="267">
        <v>742.71</v>
      </c>
      <c r="F643" s="267">
        <v>180.07</v>
      </c>
      <c r="G643" s="212"/>
    </row>
    <row r="644" spans="1:7" ht="12.75" customHeight="1">
      <c r="A644" s="265" t="s">
        <v>146</v>
      </c>
      <c r="B644" s="266">
        <v>4</v>
      </c>
      <c r="C644" s="267">
        <v>1345.79</v>
      </c>
      <c r="D644" s="267">
        <v>864.62</v>
      </c>
      <c r="E644" s="267">
        <v>742.94</v>
      </c>
      <c r="F644" s="267">
        <v>198.5</v>
      </c>
      <c r="G644" s="212"/>
    </row>
    <row r="645" spans="1:7" ht="12.75" customHeight="1">
      <c r="A645" s="265" t="s">
        <v>146</v>
      </c>
      <c r="B645" s="266">
        <v>5</v>
      </c>
      <c r="C645" s="267">
        <v>1372.82</v>
      </c>
      <c r="D645" s="267">
        <v>888.13</v>
      </c>
      <c r="E645" s="267">
        <v>742.34</v>
      </c>
      <c r="F645" s="267">
        <v>194.99</v>
      </c>
      <c r="G645" s="212"/>
    </row>
    <row r="646" spans="1:7" ht="12.75" customHeight="1">
      <c r="A646" s="265" t="s">
        <v>146</v>
      </c>
      <c r="B646" s="266">
        <v>6</v>
      </c>
      <c r="C646" s="267">
        <v>1390.35</v>
      </c>
      <c r="D646" s="267">
        <v>859.66</v>
      </c>
      <c r="E646" s="267">
        <v>742.27</v>
      </c>
      <c r="F646" s="267">
        <v>148.99</v>
      </c>
      <c r="G646" s="212"/>
    </row>
    <row r="647" spans="1:7" ht="12.75" customHeight="1">
      <c r="A647" s="265" t="s">
        <v>146</v>
      </c>
      <c r="B647" s="266">
        <v>7</v>
      </c>
      <c r="C647" s="267">
        <v>1437.23</v>
      </c>
      <c r="D647" s="267">
        <v>1022.03</v>
      </c>
      <c r="E647" s="267">
        <v>737.65</v>
      </c>
      <c r="F647" s="267">
        <v>264.48</v>
      </c>
      <c r="G647" s="212"/>
    </row>
    <row r="648" spans="1:7" ht="12.75" customHeight="1">
      <c r="A648" s="265" t="s">
        <v>146</v>
      </c>
      <c r="B648" s="266">
        <v>8</v>
      </c>
      <c r="C648" s="267">
        <v>1545.65</v>
      </c>
      <c r="D648" s="267">
        <v>1034.85</v>
      </c>
      <c r="E648" s="267">
        <v>733.2</v>
      </c>
      <c r="F648" s="267">
        <v>168.88</v>
      </c>
      <c r="G648" s="212"/>
    </row>
    <row r="649" spans="1:7" ht="12.75" customHeight="1">
      <c r="A649" s="265" t="s">
        <v>146</v>
      </c>
      <c r="B649" s="266">
        <v>9</v>
      </c>
      <c r="C649" s="267">
        <v>1584.68</v>
      </c>
      <c r="D649" s="267">
        <v>1054.85</v>
      </c>
      <c r="E649" s="267">
        <v>733.28</v>
      </c>
      <c r="F649" s="267">
        <v>149.85</v>
      </c>
      <c r="G649" s="212"/>
    </row>
    <row r="650" spans="1:7" ht="12.75" customHeight="1">
      <c r="A650" s="265" t="s">
        <v>146</v>
      </c>
      <c r="B650" s="266">
        <v>10</v>
      </c>
      <c r="C650" s="267">
        <v>1607.39</v>
      </c>
      <c r="D650" s="267">
        <v>1092.45</v>
      </c>
      <c r="E650" s="267">
        <v>732.61</v>
      </c>
      <c r="F650" s="267">
        <v>164.73</v>
      </c>
      <c r="G650" s="212"/>
    </row>
    <row r="651" spans="1:7" ht="12.75" customHeight="1">
      <c r="A651" s="265" t="s">
        <v>146</v>
      </c>
      <c r="B651" s="266">
        <v>11</v>
      </c>
      <c r="C651" s="267">
        <v>1616.43</v>
      </c>
      <c r="D651" s="267">
        <v>1077.29</v>
      </c>
      <c r="E651" s="267">
        <v>751.73</v>
      </c>
      <c r="F651" s="267">
        <v>140.53</v>
      </c>
      <c r="G651" s="212"/>
    </row>
    <row r="652" spans="1:7" ht="12.75" customHeight="1">
      <c r="A652" s="265" t="s">
        <v>146</v>
      </c>
      <c r="B652" s="266">
        <v>12</v>
      </c>
      <c r="C652" s="267">
        <v>1597.74</v>
      </c>
      <c r="D652" s="267">
        <v>1058.02</v>
      </c>
      <c r="E652" s="267">
        <v>772.07</v>
      </c>
      <c r="F652" s="267">
        <v>139.96</v>
      </c>
      <c r="G652" s="212"/>
    </row>
    <row r="653" spans="1:7" ht="12.75" customHeight="1">
      <c r="A653" s="265" t="s">
        <v>146</v>
      </c>
      <c r="B653" s="266">
        <v>13</v>
      </c>
      <c r="C653" s="267">
        <v>1599.35</v>
      </c>
      <c r="D653" s="267">
        <v>1059.96</v>
      </c>
      <c r="E653" s="267">
        <v>772.4</v>
      </c>
      <c r="F653" s="267">
        <v>140.28</v>
      </c>
      <c r="G653" s="212"/>
    </row>
    <row r="654" spans="1:7" ht="12.75" customHeight="1">
      <c r="A654" s="265" t="s">
        <v>146</v>
      </c>
      <c r="B654" s="266">
        <v>14</v>
      </c>
      <c r="C654" s="267">
        <v>1629.64</v>
      </c>
      <c r="D654" s="267">
        <v>1092.87</v>
      </c>
      <c r="E654" s="267">
        <v>805.69</v>
      </c>
      <c r="F654" s="267">
        <v>142.9</v>
      </c>
      <c r="G654" s="212"/>
    </row>
    <row r="655" spans="1:7" ht="12.75" customHeight="1">
      <c r="A655" s="265" t="s">
        <v>146</v>
      </c>
      <c r="B655" s="266">
        <v>15</v>
      </c>
      <c r="C655" s="267">
        <v>1612.64</v>
      </c>
      <c r="D655" s="267">
        <v>1087.94</v>
      </c>
      <c r="E655" s="267">
        <v>729.12</v>
      </c>
      <c r="F655" s="267">
        <v>154.97</v>
      </c>
      <c r="G655" s="212"/>
    </row>
    <row r="656" spans="1:7" ht="12.75" customHeight="1">
      <c r="A656" s="265" t="s">
        <v>146</v>
      </c>
      <c r="B656" s="266">
        <v>16</v>
      </c>
      <c r="C656" s="267">
        <v>1624.69</v>
      </c>
      <c r="D656" s="267">
        <v>1113.59</v>
      </c>
      <c r="E656" s="267">
        <v>724.44</v>
      </c>
      <c r="F656" s="267">
        <v>168.58</v>
      </c>
      <c r="G656" s="212"/>
    </row>
    <row r="657" spans="1:7" ht="12.75" customHeight="1">
      <c r="A657" s="265" t="s">
        <v>146</v>
      </c>
      <c r="B657" s="266">
        <v>17</v>
      </c>
      <c r="C657" s="267">
        <v>1679.46</v>
      </c>
      <c r="D657" s="267">
        <v>1149.07</v>
      </c>
      <c r="E657" s="267">
        <v>733.03</v>
      </c>
      <c r="F657" s="267">
        <v>149.28</v>
      </c>
      <c r="G657" s="212"/>
    </row>
    <row r="658" spans="1:7" ht="12.75" customHeight="1">
      <c r="A658" s="265" t="s">
        <v>146</v>
      </c>
      <c r="B658" s="266">
        <v>18</v>
      </c>
      <c r="C658" s="267">
        <v>1846.17</v>
      </c>
      <c r="D658" s="267">
        <v>1317.98</v>
      </c>
      <c r="E658" s="267">
        <v>750.63</v>
      </c>
      <c r="F658" s="267">
        <v>151.49</v>
      </c>
      <c r="G658" s="212"/>
    </row>
    <row r="659" spans="1:7" ht="12.75" customHeight="1">
      <c r="A659" s="265" t="s">
        <v>146</v>
      </c>
      <c r="B659" s="266">
        <v>19</v>
      </c>
      <c r="C659" s="267">
        <v>1862.81</v>
      </c>
      <c r="D659" s="267">
        <v>1334.56</v>
      </c>
      <c r="E659" s="267">
        <v>940.56</v>
      </c>
      <c r="F659" s="267">
        <v>151.42</v>
      </c>
      <c r="G659" s="212"/>
    </row>
    <row r="660" spans="1:7" ht="12.75" customHeight="1">
      <c r="A660" s="265" t="s">
        <v>146</v>
      </c>
      <c r="B660" s="266">
        <v>20</v>
      </c>
      <c r="C660" s="267">
        <v>1903.68</v>
      </c>
      <c r="D660" s="267">
        <v>1376.19</v>
      </c>
      <c r="E660" s="267">
        <v>995.14</v>
      </c>
      <c r="F660" s="267">
        <v>152.18</v>
      </c>
      <c r="G660" s="212"/>
    </row>
    <row r="661" spans="1:7" ht="12.75" customHeight="1">
      <c r="A661" s="265" t="s">
        <v>146</v>
      </c>
      <c r="B661" s="266">
        <v>21</v>
      </c>
      <c r="C661" s="267">
        <v>1921.04</v>
      </c>
      <c r="D661" s="267">
        <v>1393.11</v>
      </c>
      <c r="E661" s="267">
        <v>1081.5</v>
      </c>
      <c r="F661" s="267">
        <v>151.75</v>
      </c>
      <c r="G661" s="212"/>
    </row>
    <row r="662" spans="1:7" ht="12.75" customHeight="1">
      <c r="A662" s="265" t="s">
        <v>146</v>
      </c>
      <c r="B662" s="266">
        <v>22</v>
      </c>
      <c r="C662" s="267">
        <v>1842.02</v>
      </c>
      <c r="D662" s="267">
        <v>1312.09</v>
      </c>
      <c r="E662" s="267">
        <v>1089.87</v>
      </c>
      <c r="F662" s="267">
        <v>149.75</v>
      </c>
      <c r="G662" s="212"/>
    </row>
    <row r="663" spans="1:7" ht="12.75" customHeight="1">
      <c r="A663" s="265" t="s">
        <v>146</v>
      </c>
      <c r="B663" s="266">
        <v>23</v>
      </c>
      <c r="C663" s="267">
        <v>1591.05</v>
      </c>
      <c r="D663" s="267">
        <v>1052.63</v>
      </c>
      <c r="E663" s="267">
        <v>821.83</v>
      </c>
      <c r="F663" s="267">
        <v>141.26</v>
      </c>
      <c r="G663" s="212"/>
    </row>
    <row r="664" spans="1:7" ht="12.75" customHeight="1">
      <c r="A664" s="265" t="s">
        <v>147</v>
      </c>
      <c r="B664" s="266">
        <v>0</v>
      </c>
      <c r="C664" s="267">
        <v>1541.9</v>
      </c>
      <c r="D664" s="267">
        <v>1000.66</v>
      </c>
      <c r="E664" s="267">
        <v>806.47</v>
      </c>
      <c r="F664" s="267">
        <v>138.44</v>
      </c>
      <c r="G664" s="212"/>
    </row>
    <row r="665" spans="1:7" ht="12.75" customHeight="1">
      <c r="A665" s="265" t="s">
        <v>147</v>
      </c>
      <c r="B665" s="266">
        <v>1</v>
      </c>
      <c r="C665" s="267">
        <v>1455.8</v>
      </c>
      <c r="D665" s="267">
        <v>911.06</v>
      </c>
      <c r="E665" s="267">
        <v>864.99</v>
      </c>
      <c r="F665" s="267">
        <v>134.93</v>
      </c>
      <c r="G665" s="212"/>
    </row>
    <row r="666" spans="1:7" ht="12.75" customHeight="1">
      <c r="A666" s="265" t="s">
        <v>147</v>
      </c>
      <c r="B666" s="266">
        <v>2</v>
      </c>
      <c r="C666" s="267">
        <v>1370.43</v>
      </c>
      <c r="D666" s="267">
        <v>822.16</v>
      </c>
      <c r="E666" s="267">
        <v>855.36</v>
      </c>
      <c r="F666" s="267">
        <v>131.41</v>
      </c>
      <c r="G666" s="212"/>
    </row>
    <row r="667" spans="1:7" ht="12.75" customHeight="1">
      <c r="A667" s="265" t="s">
        <v>147</v>
      </c>
      <c r="B667" s="266">
        <v>3</v>
      </c>
      <c r="C667" s="267">
        <v>1341.45</v>
      </c>
      <c r="D667" s="267">
        <v>791.92</v>
      </c>
      <c r="E667" s="267">
        <v>924.73</v>
      </c>
      <c r="F667" s="267">
        <v>130.14</v>
      </c>
      <c r="G667" s="212"/>
    </row>
    <row r="668" spans="1:7" ht="12.75" customHeight="1">
      <c r="A668" s="265" t="s">
        <v>147</v>
      </c>
      <c r="B668" s="266">
        <v>4</v>
      </c>
      <c r="C668" s="267">
        <v>1332.17</v>
      </c>
      <c r="D668" s="267">
        <v>812.09</v>
      </c>
      <c r="E668" s="267">
        <v>743.72</v>
      </c>
      <c r="F668" s="267">
        <v>159.6</v>
      </c>
      <c r="G668" s="212"/>
    </row>
    <row r="669" spans="1:7" ht="12.75" customHeight="1">
      <c r="A669" s="265" t="s">
        <v>147</v>
      </c>
      <c r="B669" s="266">
        <v>5</v>
      </c>
      <c r="C669" s="267">
        <v>1370.72</v>
      </c>
      <c r="D669" s="267">
        <v>1024.59</v>
      </c>
      <c r="E669" s="267">
        <v>743</v>
      </c>
      <c r="F669" s="267">
        <v>333.54</v>
      </c>
      <c r="G669" s="212"/>
    </row>
    <row r="670" spans="1:7" ht="12.75" customHeight="1">
      <c r="A670" s="265" t="s">
        <v>147</v>
      </c>
      <c r="B670" s="266">
        <v>6</v>
      </c>
      <c r="C670" s="267">
        <v>1565.08</v>
      </c>
      <c r="D670" s="267">
        <v>1083.29</v>
      </c>
      <c r="E670" s="267">
        <v>735.93</v>
      </c>
      <c r="F670" s="267">
        <v>197.89</v>
      </c>
      <c r="G670" s="212"/>
    </row>
    <row r="671" spans="1:7" ht="12.75" customHeight="1">
      <c r="A671" s="265" t="s">
        <v>147</v>
      </c>
      <c r="B671" s="266">
        <v>7</v>
      </c>
      <c r="C671" s="267">
        <v>1646.44</v>
      </c>
      <c r="D671" s="267">
        <v>1117.21</v>
      </c>
      <c r="E671" s="267">
        <v>732.38</v>
      </c>
      <c r="F671" s="267">
        <v>150.45</v>
      </c>
      <c r="G671" s="212"/>
    </row>
    <row r="672" spans="1:7" ht="12.75" customHeight="1">
      <c r="A672" s="265" t="s">
        <v>147</v>
      </c>
      <c r="B672" s="266">
        <v>8</v>
      </c>
      <c r="C672" s="267">
        <v>1705.86</v>
      </c>
      <c r="D672" s="267">
        <v>1198.92</v>
      </c>
      <c r="E672" s="267">
        <v>729.48</v>
      </c>
      <c r="F672" s="267">
        <v>172.73</v>
      </c>
      <c r="G672" s="212"/>
    </row>
    <row r="673" spans="1:7" ht="12.75" customHeight="1">
      <c r="A673" s="265" t="s">
        <v>147</v>
      </c>
      <c r="B673" s="266">
        <v>9</v>
      </c>
      <c r="C673" s="267">
        <v>1758.65</v>
      </c>
      <c r="D673" s="267">
        <v>1224.64</v>
      </c>
      <c r="E673" s="267">
        <v>864.25</v>
      </c>
      <c r="F673" s="267">
        <v>145.67</v>
      </c>
      <c r="G673" s="212"/>
    </row>
    <row r="674" spans="1:7" ht="12.75" customHeight="1">
      <c r="A674" s="265" t="s">
        <v>147</v>
      </c>
      <c r="B674" s="266">
        <v>10</v>
      </c>
      <c r="C674" s="267">
        <v>1768.34</v>
      </c>
      <c r="D674" s="267">
        <v>1234.84</v>
      </c>
      <c r="E674" s="267">
        <v>887.53</v>
      </c>
      <c r="F674" s="267">
        <v>146.18</v>
      </c>
      <c r="G674" s="212"/>
    </row>
    <row r="675" spans="1:7" ht="12.75" customHeight="1">
      <c r="A675" s="265" t="s">
        <v>147</v>
      </c>
      <c r="B675" s="266">
        <v>11</v>
      </c>
      <c r="C675" s="267">
        <v>1756.35</v>
      </c>
      <c r="D675" s="267">
        <v>1222.7</v>
      </c>
      <c r="E675" s="267">
        <v>946.97</v>
      </c>
      <c r="F675" s="267">
        <v>146.03</v>
      </c>
      <c r="G675" s="212"/>
    </row>
    <row r="676" spans="1:7" ht="12.75" customHeight="1">
      <c r="A676" s="265" t="s">
        <v>147</v>
      </c>
      <c r="B676" s="266">
        <v>12</v>
      </c>
      <c r="C676" s="267">
        <v>1736.83</v>
      </c>
      <c r="D676" s="267">
        <v>1203.12</v>
      </c>
      <c r="E676" s="267">
        <v>788.91</v>
      </c>
      <c r="F676" s="267">
        <v>145.97</v>
      </c>
      <c r="G676" s="212"/>
    </row>
    <row r="677" spans="1:7" ht="12.75" customHeight="1">
      <c r="A677" s="265" t="s">
        <v>147</v>
      </c>
      <c r="B677" s="266">
        <v>13</v>
      </c>
      <c r="C677" s="267">
        <v>1742.92</v>
      </c>
      <c r="D677" s="267">
        <v>1208.17</v>
      </c>
      <c r="E677" s="267">
        <v>753.4</v>
      </c>
      <c r="F677" s="267">
        <v>144.92</v>
      </c>
      <c r="G677" s="212"/>
    </row>
    <row r="678" spans="1:7" ht="12.75" customHeight="1">
      <c r="A678" s="265" t="s">
        <v>147</v>
      </c>
      <c r="B678" s="266">
        <v>14</v>
      </c>
      <c r="C678" s="267">
        <v>1731.61</v>
      </c>
      <c r="D678" s="267">
        <v>1195.32</v>
      </c>
      <c r="E678" s="267">
        <v>992.87</v>
      </c>
      <c r="F678" s="267">
        <v>143.39</v>
      </c>
      <c r="G678" s="212"/>
    </row>
    <row r="679" spans="1:7" ht="12.75" customHeight="1">
      <c r="A679" s="265" t="s">
        <v>147</v>
      </c>
      <c r="B679" s="266">
        <v>15</v>
      </c>
      <c r="C679" s="267">
        <v>1714.75</v>
      </c>
      <c r="D679" s="267">
        <v>1177.6</v>
      </c>
      <c r="E679" s="267">
        <v>826.25</v>
      </c>
      <c r="F679" s="267">
        <v>142.53</v>
      </c>
      <c r="G679" s="212"/>
    </row>
    <row r="680" spans="1:7" ht="12.75" customHeight="1">
      <c r="A680" s="265" t="s">
        <v>147</v>
      </c>
      <c r="B680" s="266">
        <v>16</v>
      </c>
      <c r="C680" s="267">
        <v>1741.58</v>
      </c>
      <c r="D680" s="267">
        <v>1204.9</v>
      </c>
      <c r="E680" s="267">
        <v>779.96</v>
      </c>
      <c r="F680" s="267">
        <v>142.99</v>
      </c>
      <c r="G680" s="212"/>
    </row>
    <row r="681" spans="1:7" ht="12.75" customHeight="1">
      <c r="A681" s="265" t="s">
        <v>147</v>
      </c>
      <c r="B681" s="266">
        <v>17</v>
      </c>
      <c r="C681" s="267">
        <v>1771.43</v>
      </c>
      <c r="D681" s="267">
        <v>1235.98</v>
      </c>
      <c r="E681" s="267">
        <v>797.13</v>
      </c>
      <c r="F681" s="267">
        <v>144.23</v>
      </c>
      <c r="G681" s="212"/>
    </row>
    <row r="682" spans="1:7" ht="12.75" customHeight="1">
      <c r="A682" s="265" t="s">
        <v>147</v>
      </c>
      <c r="B682" s="266">
        <v>18</v>
      </c>
      <c r="C682" s="267">
        <v>1792.02</v>
      </c>
      <c r="D682" s="267">
        <v>1258.25</v>
      </c>
      <c r="E682" s="267">
        <v>919.04</v>
      </c>
      <c r="F682" s="267">
        <v>145.9</v>
      </c>
      <c r="G682" s="212"/>
    </row>
    <row r="683" spans="1:7" ht="12.75" customHeight="1">
      <c r="A683" s="265" t="s">
        <v>147</v>
      </c>
      <c r="B683" s="266">
        <v>19</v>
      </c>
      <c r="C683" s="267">
        <v>1787.54</v>
      </c>
      <c r="D683" s="267">
        <v>1253.31</v>
      </c>
      <c r="E683" s="267">
        <v>923.68</v>
      </c>
      <c r="F683" s="267">
        <v>145.45</v>
      </c>
      <c r="G683" s="212"/>
    </row>
    <row r="684" spans="1:7" ht="12.75" customHeight="1">
      <c r="A684" s="265" t="s">
        <v>147</v>
      </c>
      <c r="B684" s="266">
        <v>20</v>
      </c>
      <c r="C684" s="267">
        <v>1790.05</v>
      </c>
      <c r="D684" s="267">
        <v>1255.14</v>
      </c>
      <c r="E684" s="267">
        <v>930.08</v>
      </c>
      <c r="F684" s="267">
        <v>144.76</v>
      </c>
      <c r="G684" s="212"/>
    </row>
    <row r="685" spans="1:7" ht="12.75" customHeight="1">
      <c r="A685" s="265" t="s">
        <v>147</v>
      </c>
      <c r="B685" s="266">
        <v>21</v>
      </c>
      <c r="C685" s="267">
        <v>2152.88</v>
      </c>
      <c r="D685" s="267">
        <v>1631.55</v>
      </c>
      <c r="E685" s="267">
        <v>1268.54</v>
      </c>
      <c r="F685" s="267">
        <v>158.34</v>
      </c>
      <c r="G685" s="212"/>
    </row>
    <row r="686" spans="1:7" ht="12.75" customHeight="1">
      <c r="A686" s="265" t="s">
        <v>147</v>
      </c>
      <c r="B686" s="266">
        <v>22</v>
      </c>
      <c r="C686" s="267">
        <v>2111.07</v>
      </c>
      <c r="D686" s="267">
        <v>1594.12</v>
      </c>
      <c r="E686" s="267">
        <v>1330.6</v>
      </c>
      <c r="F686" s="267">
        <v>162.72</v>
      </c>
      <c r="G686" s="212"/>
    </row>
    <row r="687" spans="1:7" ht="12.75" customHeight="1">
      <c r="A687" s="265" t="s">
        <v>147</v>
      </c>
      <c r="B687" s="266">
        <v>23</v>
      </c>
      <c r="C687" s="267">
        <v>1642.72</v>
      </c>
      <c r="D687" s="267">
        <v>1106.97</v>
      </c>
      <c r="E687" s="267">
        <v>853.79</v>
      </c>
      <c r="F687" s="267">
        <v>143.93</v>
      </c>
      <c r="G687" s="212"/>
    </row>
    <row r="688" spans="1:7" ht="12.75" customHeight="1">
      <c r="A688" s="265" t="s">
        <v>148</v>
      </c>
      <c r="B688" s="266">
        <v>0</v>
      </c>
      <c r="C688" s="267">
        <v>1549.21</v>
      </c>
      <c r="D688" s="267">
        <v>1008.43</v>
      </c>
      <c r="E688" s="267">
        <v>800.55</v>
      </c>
      <c r="F688" s="267">
        <v>138.89</v>
      </c>
      <c r="G688" s="212"/>
    </row>
    <row r="689" spans="1:7" ht="12.75" customHeight="1">
      <c r="A689" s="265" t="s">
        <v>148</v>
      </c>
      <c r="B689" s="266">
        <v>1</v>
      </c>
      <c r="C689" s="267">
        <v>1407.32</v>
      </c>
      <c r="D689" s="267">
        <v>863.18</v>
      </c>
      <c r="E689" s="267">
        <v>740.6</v>
      </c>
      <c r="F689" s="267">
        <v>135.54</v>
      </c>
      <c r="G689" s="212"/>
    </row>
    <row r="690" spans="1:7" ht="12.75" customHeight="1">
      <c r="A690" s="265" t="s">
        <v>148</v>
      </c>
      <c r="B690" s="266">
        <v>2</v>
      </c>
      <c r="C690" s="267">
        <v>1344.8</v>
      </c>
      <c r="D690" s="267">
        <v>795.38</v>
      </c>
      <c r="E690" s="267">
        <v>803.92</v>
      </c>
      <c r="F690" s="267">
        <v>130.26</v>
      </c>
      <c r="G690" s="212"/>
    </row>
    <row r="691" spans="1:7" ht="12.75" customHeight="1">
      <c r="A691" s="265" t="s">
        <v>148</v>
      </c>
      <c r="B691" s="266">
        <v>3</v>
      </c>
      <c r="C691" s="267">
        <v>1331.61</v>
      </c>
      <c r="D691" s="267">
        <v>781.76</v>
      </c>
      <c r="E691" s="267">
        <v>824.26</v>
      </c>
      <c r="F691" s="267">
        <v>129.83</v>
      </c>
      <c r="G691" s="212"/>
    </row>
    <row r="692" spans="1:7" ht="12.75" customHeight="1">
      <c r="A692" s="265" t="s">
        <v>148</v>
      </c>
      <c r="B692" s="266">
        <v>4</v>
      </c>
      <c r="C692" s="267">
        <v>1328.66</v>
      </c>
      <c r="D692" s="267">
        <v>828.47</v>
      </c>
      <c r="E692" s="267">
        <v>743.39</v>
      </c>
      <c r="F692" s="267">
        <v>179.49</v>
      </c>
      <c r="G692" s="212"/>
    </row>
    <row r="693" spans="1:7" ht="12.75" customHeight="1">
      <c r="A693" s="265" t="s">
        <v>148</v>
      </c>
      <c r="B693" s="266">
        <v>5</v>
      </c>
      <c r="C693" s="267">
        <v>1424.51</v>
      </c>
      <c r="D693" s="267">
        <v>988.61</v>
      </c>
      <c r="E693" s="267">
        <v>740.34</v>
      </c>
      <c r="F693" s="267">
        <v>243.77</v>
      </c>
      <c r="G693" s="212"/>
    </row>
    <row r="694" spans="1:7" ht="12.75" customHeight="1">
      <c r="A694" s="265" t="s">
        <v>148</v>
      </c>
      <c r="B694" s="266">
        <v>6</v>
      </c>
      <c r="C694" s="267">
        <v>1547.92</v>
      </c>
      <c r="D694" s="267">
        <v>1050.06</v>
      </c>
      <c r="E694" s="267">
        <v>736.29</v>
      </c>
      <c r="F694" s="267">
        <v>181.82</v>
      </c>
      <c r="G694" s="212"/>
    </row>
    <row r="695" spans="1:7" ht="12.75" customHeight="1">
      <c r="A695" s="265" t="s">
        <v>148</v>
      </c>
      <c r="B695" s="266">
        <v>7</v>
      </c>
      <c r="C695" s="267">
        <v>1638</v>
      </c>
      <c r="D695" s="267">
        <v>1116.36</v>
      </c>
      <c r="E695" s="267">
        <v>732.83</v>
      </c>
      <c r="F695" s="267">
        <v>158.04</v>
      </c>
      <c r="G695" s="212"/>
    </row>
    <row r="696" spans="1:7" ht="12.75" customHeight="1">
      <c r="A696" s="265" t="s">
        <v>148</v>
      </c>
      <c r="B696" s="266">
        <v>8</v>
      </c>
      <c r="C696" s="267">
        <v>1677.43</v>
      </c>
      <c r="D696" s="267">
        <v>1188.03</v>
      </c>
      <c r="E696" s="267">
        <v>730.39</v>
      </c>
      <c r="F696" s="267">
        <v>190.27</v>
      </c>
      <c r="G696" s="212"/>
    </row>
    <row r="697" spans="1:7" ht="12.75" customHeight="1">
      <c r="A697" s="265" t="s">
        <v>148</v>
      </c>
      <c r="B697" s="266">
        <v>9</v>
      </c>
      <c r="C697" s="267">
        <v>1711.88</v>
      </c>
      <c r="D697" s="267">
        <v>1175.87</v>
      </c>
      <c r="E697" s="267">
        <v>935.82</v>
      </c>
      <c r="F697" s="267">
        <v>143.67</v>
      </c>
      <c r="G697" s="212"/>
    </row>
    <row r="698" spans="1:7" ht="12.75" customHeight="1">
      <c r="A698" s="265" t="s">
        <v>148</v>
      </c>
      <c r="B698" s="266">
        <v>10</v>
      </c>
      <c r="C698" s="267">
        <v>1718.82</v>
      </c>
      <c r="D698" s="267">
        <v>1183.38</v>
      </c>
      <c r="E698" s="267">
        <v>942.58</v>
      </c>
      <c r="F698" s="267">
        <v>144.24</v>
      </c>
      <c r="G698" s="212"/>
    </row>
    <row r="699" spans="1:7" ht="12.75" customHeight="1">
      <c r="A699" s="265" t="s">
        <v>148</v>
      </c>
      <c r="B699" s="266">
        <v>11</v>
      </c>
      <c r="C699" s="267">
        <v>1711.45</v>
      </c>
      <c r="D699" s="267">
        <v>1176.09</v>
      </c>
      <c r="E699" s="267">
        <v>940.62</v>
      </c>
      <c r="F699" s="267">
        <v>144.32</v>
      </c>
      <c r="G699" s="212"/>
    </row>
    <row r="700" spans="1:7" ht="12.75" customHeight="1">
      <c r="A700" s="265" t="s">
        <v>148</v>
      </c>
      <c r="B700" s="266">
        <v>12</v>
      </c>
      <c r="C700" s="267">
        <v>1653.31</v>
      </c>
      <c r="D700" s="267">
        <v>1115.49</v>
      </c>
      <c r="E700" s="267">
        <v>1590.27</v>
      </c>
      <c r="F700" s="267">
        <v>141.86</v>
      </c>
      <c r="G700" s="212"/>
    </row>
    <row r="701" spans="1:7" ht="12.75" customHeight="1">
      <c r="A701" s="265" t="s">
        <v>148</v>
      </c>
      <c r="B701" s="266">
        <v>13</v>
      </c>
      <c r="C701" s="267">
        <v>1663.06</v>
      </c>
      <c r="D701" s="267">
        <v>1125.3</v>
      </c>
      <c r="E701" s="267">
        <v>1597.07</v>
      </c>
      <c r="F701" s="267">
        <v>141.92</v>
      </c>
      <c r="G701" s="212"/>
    </row>
    <row r="702" spans="1:7" ht="12.75" customHeight="1">
      <c r="A702" s="265" t="s">
        <v>148</v>
      </c>
      <c r="B702" s="266">
        <v>14</v>
      </c>
      <c r="C702" s="267">
        <v>1651.05</v>
      </c>
      <c r="D702" s="267">
        <v>1112.36</v>
      </c>
      <c r="E702" s="267">
        <v>1584.91</v>
      </c>
      <c r="F702" s="267">
        <v>140.98</v>
      </c>
      <c r="G702" s="212"/>
    </row>
    <row r="703" spans="1:7" ht="12.75" customHeight="1">
      <c r="A703" s="265" t="s">
        <v>148</v>
      </c>
      <c r="B703" s="266">
        <v>15</v>
      </c>
      <c r="C703" s="267">
        <v>1679.5</v>
      </c>
      <c r="D703" s="267">
        <v>1141.59</v>
      </c>
      <c r="E703" s="267">
        <v>818.44</v>
      </c>
      <c r="F703" s="267">
        <v>141.77</v>
      </c>
      <c r="G703" s="212"/>
    </row>
    <row r="704" spans="1:7" ht="12.75" customHeight="1">
      <c r="A704" s="265" t="s">
        <v>148</v>
      </c>
      <c r="B704" s="266">
        <v>16</v>
      </c>
      <c r="C704" s="267">
        <v>1685.15</v>
      </c>
      <c r="D704" s="267">
        <v>1176.83</v>
      </c>
      <c r="E704" s="267">
        <v>730.95</v>
      </c>
      <c r="F704" s="267">
        <v>171.36</v>
      </c>
      <c r="G704" s="212"/>
    </row>
    <row r="705" spans="1:7" ht="12.75" customHeight="1">
      <c r="A705" s="265" t="s">
        <v>148</v>
      </c>
      <c r="B705" s="266">
        <v>17</v>
      </c>
      <c r="C705" s="267">
        <v>1739.77</v>
      </c>
      <c r="D705" s="267">
        <v>1219.77</v>
      </c>
      <c r="E705" s="267">
        <v>728.59</v>
      </c>
      <c r="F705" s="267">
        <v>159.67</v>
      </c>
      <c r="G705" s="212"/>
    </row>
    <row r="706" spans="1:7" ht="12.75" customHeight="1">
      <c r="A706" s="265" t="s">
        <v>148</v>
      </c>
      <c r="B706" s="266">
        <v>18</v>
      </c>
      <c r="C706" s="267">
        <v>1757.42</v>
      </c>
      <c r="D706" s="267">
        <v>1223.58</v>
      </c>
      <c r="E706" s="267">
        <v>763.83</v>
      </c>
      <c r="F706" s="267">
        <v>145.83</v>
      </c>
      <c r="G706" s="212"/>
    </row>
    <row r="707" spans="1:7" ht="12.75" customHeight="1">
      <c r="A707" s="265" t="s">
        <v>148</v>
      </c>
      <c r="B707" s="266">
        <v>19</v>
      </c>
      <c r="C707" s="267">
        <v>2120.3</v>
      </c>
      <c r="D707" s="267">
        <v>1600.55</v>
      </c>
      <c r="E707" s="267">
        <v>1147.48</v>
      </c>
      <c r="F707" s="267">
        <v>159.92</v>
      </c>
      <c r="G707" s="212"/>
    </row>
    <row r="708" spans="1:7" ht="12.75" customHeight="1">
      <c r="A708" s="265" t="s">
        <v>148</v>
      </c>
      <c r="B708" s="266">
        <v>20</v>
      </c>
      <c r="C708" s="267">
        <v>2145.05</v>
      </c>
      <c r="D708" s="267">
        <v>1625.85</v>
      </c>
      <c r="E708" s="267">
        <v>1168.63</v>
      </c>
      <c r="F708" s="267">
        <v>160.48</v>
      </c>
      <c r="G708" s="212"/>
    </row>
    <row r="709" spans="1:7" ht="12.75" customHeight="1">
      <c r="A709" s="265" t="s">
        <v>148</v>
      </c>
      <c r="B709" s="266">
        <v>21</v>
      </c>
      <c r="C709" s="267">
        <v>2142.79</v>
      </c>
      <c r="D709" s="267">
        <v>1621.9</v>
      </c>
      <c r="E709" s="267">
        <v>1257.88</v>
      </c>
      <c r="F709" s="267">
        <v>158.78</v>
      </c>
      <c r="G709" s="212"/>
    </row>
    <row r="710" spans="1:7" ht="12.75" customHeight="1">
      <c r="A710" s="265" t="s">
        <v>148</v>
      </c>
      <c r="B710" s="266">
        <v>22</v>
      </c>
      <c r="C710" s="267">
        <v>1663.85</v>
      </c>
      <c r="D710" s="267">
        <v>1126.86</v>
      </c>
      <c r="E710" s="267">
        <v>839.17</v>
      </c>
      <c r="F710" s="267">
        <v>142.68</v>
      </c>
      <c r="G710" s="212"/>
    </row>
    <row r="711" spans="1:7" ht="12.75" customHeight="1">
      <c r="A711" s="265" t="s">
        <v>148</v>
      </c>
      <c r="B711" s="266">
        <v>23</v>
      </c>
      <c r="C711" s="267">
        <v>1633.43</v>
      </c>
      <c r="D711" s="267">
        <v>1097.51</v>
      </c>
      <c r="E711" s="267">
        <v>820.38</v>
      </c>
      <c r="F711" s="267">
        <v>143.76</v>
      </c>
      <c r="G711" s="212"/>
    </row>
    <row r="712" spans="1:7" ht="12.75" customHeight="1">
      <c r="A712" s="265" t="s">
        <v>149</v>
      </c>
      <c r="B712" s="266">
        <v>0</v>
      </c>
      <c r="C712" s="267">
        <v>1550.04</v>
      </c>
      <c r="D712" s="267">
        <v>1009.52</v>
      </c>
      <c r="E712" s="267">
        <v>803.28</v>
      </c>
      <c r="F712" s="267">
        <v>139.16</v>
      </c>
      <c r="G712" s="212"/>
    </row>
    <row r="713" spans="1:7" ht="12.75" customHeight="1">
      <c r="A713" s="265" t="s">
        <v>149</v>
      </c>
      <c r="B713" s="266">
        <v>1</v>
      </c>
      <c r="C713" s="267">
        <v>1478.39</v>
      </c>
      <c r="D713" s="267">
        <v>935.2</v>
      </c>
      <c r="E713" s="267">
        <v>793.3</v>
      </c>
      <c r="F713" s="267">
        <v>136.49</v>
      </c>
      <c r="G713" s="212"/>
    </row>
    <row r="714" spans="1:7" ht="12.75" customHeight="1">
      <c r="A714" s="265" t="s">
        <v>149</v>
      </c>
      <c r="B714" s="266">
        <v>2</v>
      </c>
      <c r="C714" s="267">
        <v>1460.37</v>
      </c>
      <c r="D714" s="267">
        <v>916.56</v>
      </c>
      <c r="E714" s="267">
        <v>813.26</v>
      </c>
      <c r="F714" s="267">
        <v>135.86</v>
      </c>
      <c r="G714" s="212"/>
    </row>
    <row r="715" spans="1:7" ht="12.75" customHeight="1">
      <c r="A715" s="265" t="s">
        <v>149</v>
      </c>
      <c r="B715" s="266">
        <v>3</v>
      </c>
      <c r="C715" s="267">
        <v>1427.89</v>
      </c>
      <c r="D715" s="267">
        <v>882.78</v>
      </c>
      <c r="E715" s="267">
        <v>780.14</v>
      </c>
      <c r="F715" s="267">
        <v>134.57</v>
      </c>
      <c r="G715" s="212"/>
    </row>
    <row r="716" spans="1:7" ht="12.75" customHeight="1">
      <c r="A716" s="265" t="s">
        <v>149</v>
      </c>
      <c r="B716" s="266">
        <v>4</v>
      </c>
      <c r="C716" s="267">
        <v>1414.5</v>
      </c>
      <c r="D716" s="267">
        <v>868.29</v>
      </c>
      <c r="E716" s="267">
        <v>754.89</v>
      </c>
      <c r="F716" s="267">
        <v>133.47</v>
      </c>
      <c r="G716" s="212"/>
    </row>
    <row r="717" spans="1:7" ht="12.75" customHeight="1">
      <c r="A717" s="265" t="s">
        <v>149</v>
      </c>
      <c r="B717" s="266">
        <v>5</v>
      </c>
      <c r="C717" s="267">
        <v>1476.87</v>
      </c>
      <c r="D717" s="267">
        <v>997.98</v>
      </c>
      <c r="E717" s="267">
        <v>737.66</v>
      </c>
      <c r="F717" s="267">
        <v>200.79</v>
      </c>
      <c r="G717" s="212"/>
    </row>
    <row r="718" spans="1:7" ht="12.75" customHeight="1">
      <c r="A718" s="265" t="s">
        <v>149</v>
      </c>
      <c r="B718" s="266">
        <v>6</v>
      </c>
      <c r="C718" s="267">
        <v>1564.3</v>
      </c>
      <c r="D718" s="267">
        <v>1088.93</v>
      </c>
      <c r="E718" s="267">
        <v>734.71</v>
      </c>
      <c r="F718" s="267">
        <v>204.31</v>
      </c>
      <c r="G718" s="212"/>
    </row>
    <row r="719" spans="1:7" ht="12.75" customHeight="1">
      <c r="A719" s="265" t="s">
        <v>149</v>
      </c>
      <c r="B719" s="266">
        <v>7</v>
      </c>
      <c r="C719" s="267">
        <v>1652.47</v>
      </c>
      <c r="D719" s="267">
        <v>1152.38</v>
      </c>
      <c r="E719" s="267">
        <v>731.05</v>
      </c>
      <c r="F719" s="267">
        <v>179.59</v>
      </c>
      <c r="G719" s="212"/>
    </row>
    <row r="720" spans="1:7" ht="12.75" customHeight="1">
      <c r="A720" s="265" t="s">
        <v>149</v>
      </c>
      <c r="B720" s="266">
        <v>8</v>
      </c>
      <c r="C720" s="267">
        <v>1773.41</v>
      </c>
      <c r="D720" s="267">
        <v>1260.02</v>
      </c>
      <c r="E720" s="267">
        <v>726.21</v>
      </c>
      <c r="F720" s="267">
        <v>166.28</v>
      </c>
      <c r="G720" s="212"/>
    </row>
    <row r="721" spans="1:7" ht="12.75" customHeight="1">
      <c r="A721" s="265" t="s">
        <v>149</v>
      </c>
      <c r="B721" s="266">
        <v>9</v>
      </c>
      <c r="C721" s="267">
        <v>1856.12</v>
      </c>
      <c r="D721" s="267">
        <v>1326.86</v>
      </c>
      <c r="E721" s="267">
        <v>755.53</v>
      </c>
      <c r="F721" s="267">
        <v>150.42</v>
      </c>
      <c r="G721" s="212"/>
    </row>
    <row r="722" spans="1:7" ht="12.75" customHeight="1">
      <c r="A722" s="265" t="s">
        <v>149</v>
      </c>
      <c r="B722" s="266">
        <v>10</v>
      </c>
      <c r="C722" s="267">
        <v>1874.07</v>
      </c>
      <c r="D722" s="267">
        <v>1345.7</v>
      </c>
      <c r="E722" s="267">
        <v>773.77</v>
      </c>
      <c r="F722" s="267">
        <v>151.31</v>
      </c>
      <c r="G722" s="212"/>
    </row>
    <row r="723" spans="1:7" ht="12.75" customHeight="1">
      <c r="A723" s="265" t="s">
        <v>149</v>
      </c>
      <c r="B723" s="266">
        <v>11</v>
      </c>
      <c r="C723" s="267">
        <v>2101.17</v>
      </c>
      <c r="D723" s="267">
        <v>1582.53</v>
      </c>
      <c r="E723" s="267">
        <v>1035.04</v>
      </c>
      <c r="F723" s="267">
        <v>161.04</v>
      </c>
      <c r="G723" s="212"/>
    </row>
    <row r="724" spans="1:7" ht="12.75" customHeight="1">
      <c r="A724" s="265" t="s">
        <v>149</v>
      </c>
      <c r="B724" s="266">
        <v>12</v>
      </c>
      <c r="C724" s="267">
        <v>1865.15</v>
      </c>
      <c r="D724" s="267">
        <v>1336.31</v>
      </c>
      <c r="E724" s="267">
        <v>815.83</v>
      </c>
      <c r="F724" s="267">
        <v>150.84</v>
      </c>
      <c r="G724" s="212"/>
    </row>
    <row r="725" spans="1:7" ht="12.75" customHeight="1">
      <c r="A725" s="265" t="s">
        <v>149</v>
      </c>
      <c r="B725" s="266">
        <v>13</v>
      </c>
      <c r="C725" s="267">
        <v>1876.55</v>
      </c>
      <c r="D725" s="267">
        <v>1347.72</v>
      </c>
      <c r="E725" s="267">
        <v>820.28</v>
      </c>
      <c r="F725" s="267">
        <v>150.84</v>
      </c>
      <c r="G725" s="212"/>
    </row>
    <row r="726" spans="1:7" ht="12.75" customHeight="1">
      <c r="A726" s="265" t="s">
        <v>149</v>
      </c>
      <c r="B726" s="266">
        <v>14</v>
      </c>
      <c r="C726" s="267">
        <v>1853.12</v>
      </c>
      <c r="D726" s="267">
        <v>1324.94</v>
      </c>
      <c r="E726" s="267">
        <v>781.45</v>
      </c>
      <c r="F726" s="267">
        <v>151.5</v>
      </c>
      <c r="G726" s="212"/>
    </row>
    <row r="727" spans="1:7" ht="12.75" customHeight="1">
      <c r="A727" s="265" t="s">
        <v>149</v>
      </c>
      <c r="B727" s="266">
        <v>15</v>
      </c>
      <c r="C727" s="267">
        <v>1828.07</v>
      </c>
      <c r="D727" s="267">
        <v>1297.87</v>
      </c>
      <c r="E727" s="267">
        <v>801.12</v>
      </c>
      <c r="F727" s="267">
        <v>149.47</v>
      </c>
      <c r="G727" s="212"/>
    </row>
    <row r="728" spans="1:7" ht="12.75" customHeight="1">
      <c r="A728" s="265" t="s">
        <v>149</v>
      </c>
      <c r="B728" s="266">
        <v>16</v>
      </c>
      <c r="C728" s="267">
        <v>1846.74</v>
      </c>
      <c r="D728" s="267">
        <v>1314.83</v>
      </c>
      <c r="E728" s="267">
        <v>749.92</v>
      </c>
      <c r="F728" s="267">
        <v>147.77</v>
      </c>
      <c r="G728" s="212"/>
    </row>
    <row r="729" spans="1:7" ht="12.75" customHeight="1">
      <c r="A729" s="265" t="s">
        <v>149</v>
      </c>
      <c r="B729" s="266">
        <v>17</v>
      </c>
      <c r="C729" s="267">
        <v>1891.55</v>
      </c>
      <c r="D729" s="267">
        <v>1361.94</v>
      </c>
      <c r="E729" s="267">
        <v>794.72</v>
      </c>
      <c r="F729" s="267">
        <v>150.07</v>
      </c>
      <c r="G729" s="212"/>
    </row>
    <row r="730" spans="1:7" ht="12.75" customHeight="1">
      <c r="A730" s="265" t="s">
        <v>149</v>
      </c>
      <c r="B730" s="266">
        <v>18</v>
      </c>
      <c r="C730" s="267">
        <v>2105.46</v>
      </c>
      <c r="D730" s="267">
        <v>1585.85</v>
      </c>
      <c r="E730" s="267">
        <v>1060.63</v>
      </c>
      <c r="F730" s="267">
        <v>160.06</v>
      </c>
      <c r="G730" s="212"/>
    </row>
    <row r="731" spans="1:7" ht="12.75" customHeight="1">
      <c r="A731" s="265" t="s">
        <v>149</v>
      </c>
      <c r="B731" s="266">
        <v>19</v>
      </c>
      <c r="C731" s="267">
        <v>2112.21</v>
      </c>
      <c r="D731" s="267">
        <v>1592.16</v>
      </c>
      <c r="E731" s="267">
        <v>1099.19</v>
      </c>
      <c r="F731" s="267">
        <v>159.62</v>
      </c>
      <c r="G731" s="212"/>
    </row>
    <row r="732" spans="1:7" ht="12.75" customHeight="1">
      <c r="A732" s="265" t="s">
        <v>149</v>
      </c>
      <c r="B732" s="266">
        <v>20</v>
      </c>
      <c r="C732" s="267">
        <v>2128.64</v>
      </c>
      <c r="D732" s="267">
        <v>1608.36</v>
      </c>
      <c r="E732" s="267">
        <v>1102.31</v>
      </c>
      <c r="F732" s="267">
        <v>159.4</v>
      </c>
      <c r="G732" s="212"/>
    </row>
    <row r="733" spans="1:7" ht="12.75" customHeight="1">
      <c r="A733" s="265" t="s">
        <v>149</v>
      </c>
      <c r="B733" s="266">
        <v>21</v>
      </c>
      <c r="C733" s="267">
        <v>2118.37</v>
      </c>
      <c r="D733" s="267">
        <v>1596.41</v>
      </c>
      <c r="E733" s="267">
        <v>1282.61</v>
      </c>
      <c r="F733" s="267">
        <v>157.72</v>
      </c>
      <c r="G733" s="212"/>
    </row>
    <row r="734" spans="1:7" ht="12.75" customHeight="1">
      <c r="A734" s="265" t="s">
        <v>149</v>
      </c>
      <c r="B734" s="266">
        <v>22</v>
      </c>
      <c r="C734" s="267">
        <v>2096.89</v>
      </c>
      <c r="D734" s="267">
        <v>1579.79</v>
      </c>
      <c r="E734" s="267">
        <v>1309.39</v>
      </c>
      <c r="F734" s="267">
        <v>162.57</v>
      </c>
      <c r="G734" s="212"/>
    </row>
    <row r="735" spans="1:7" ht="12.75" customHeight="1">
      <c r="A735" s="265" t="s">
        <v>149</v>
      </c>
      <c r="B735" s="266">
        <v>23</v>
      </c>
      <c r="C735" s="267">
        <v>1639.5</v>
      </c>
      <c r="D735" s="267">
        <v>1103.93</v>
      </c>
      <c r="E735" s="267">
        <v>859.26</v>
      </c>
      <c r="F735" s="267">
        <v>144.11</v>
      </c>
      <c r="G735" s="212"/>
    </row>
    <row r="736" spans="1:7" ht="12.75" customHeight="1">
      <c r="A736" s="265" t="s">
        <v>150</v>
      </c>
      <c r="B736" s="266">
        <v>0</v>
      </c>
      <c r="C736" s="267">
        <v>1508.97</v>
      </c>
      <c r="D736" s="267">
        <v>967.01</v>
      </c>
      <c r="E736" s="267">
        <v>765.99</v>
      </c>
      <c r="F736" s="267">
        <v>137.71</v>
      </c>
      <c r="G736" s="212"/>
    </row>
    <row r="737" spans="1:7" ht="12.75" customHeight="1">
      <c r="A737" s="265" t="s">
        <v>150</v>
      </c>
      <c r="B737" s="266">
        <v>1</v>
      </c>
      <c r="C737" s="267">
        <v>1441.93</v>
      </c>
      <c r="D737" s="267">
        <v>897.26</v>
      </c>
      <c r="E737" s="267">
        <v>756.2</v>
      </c>
      <c r="F737" s="267">
        <v>135</v>
      </c>
      <c r="G737" s="212"/>
    </row>
    <row r="738" spans="1:7" ht="12.75" customHeight="1">
      <c r="A738" s="265" t="s">
        <v>150</v>
      </c>
      <c r="B738" s="266">
        <v>2</v>
      </c>
      <c r="C738" s="267">
        <v>1386</v>
      </c>
      <c r="D738" s="267">
        <v>839.12</v>
      </c>
      <c r="E738" s="267">
        <v>819.13</v>
      </c>
      <c r="F738" s="267">
        <v>132.79</v>
      </c>
      <c r="G738" s="212"/>
    </row>
    <row r="739" spans="1:7" ht="12.75" customHeight="1">
      <c r="A739" s="265" t="s">
        <v>150</v>
      </c>
      <c r="B739" s="266">
        <v>3</v>
      </c>
      <c r="C739" s="267">
        <v>1349.54</v>
      </c>
      <c r="D739" s="267">
        <v>801.11</v>
      </c>
      <c r="E739" s="267">
        <v>870.35</v>
      </c>
      <c r="F739" s="267">
        <v>131.25</v>
      </c>
      <c r="G739" s="212"/>
    </row>
    <row r="740" spans="1:7" ht="12.75" customHeight="1">
      <c r="A740" s="265" t="s">
        <v>150</v>
      </c>
      <c r="B740" s="266">
        <v>4</v>
      </c>
      <c r="C740" s="267">
        <v>1386.2</v>
      </c>
      <c r="D740" s="267">
        <v>839.58</v>
      </c>
      <c r="E740" s="267">
        <v>743.54</v>
      </c>
      <c r="F740" s="267">
        <v>133.05</v>
      </c>
      <c r="G740" s="212"/>
    </row>
    <row r="741" spans="1:7" ht="12.75" customHeight="1">
      <c r="A741" s="265" t="s">
        <v>150</v>
      </c>
      <c r="B741" s="266">
        <v>5</v>
      </c>
      <c r="C741" s="267">
        <v>1463.23</v>
      </c>
      <c r="D741" s="267">
        <v>984.52</v>
      </c>
      <c r="E741" s="267">
        <v>737.99</v>
      </c>
      <c r="F741" s="267">
        <v>200.97</v>
      </c>
      <c r="G741" s="212"/>
    </row>
    <row r="742" spans="1:7" ht="12.75" customHeight="1">
      <c r="A742" s="265" t="s">
        <v>150</v>
      </c>
      <c r="B742" s="266">
        <v>6</v>
      </c>
      <c r="C742" s="267">
        <v>1566.94</v>
      </c>
      <c r="D742" s="267">
        <v>1050.64</v>
      </c>
      <c r="E742" s="267">
        <v>734.2</v>
      </c>
      <c r="F742" s="267">
        <v>163.37</v>
      </c>
      <c r="G742" s="212"/>
    </row>
    <row r="743" spans="1:7" ht="12.75" customHeight="1">
      <c r="A743" s="265" t="s">
        <v>150</v>
      </c>
      <c r="B743" s="266">
        <v>7</v>
      </c>
      <c r="C743" s="267">
        <v>1660.84</v>
      </c>
      <c r="D743" s="267">
        <v>1123.59</v>
      </c>
      <c r="E743" s="267">
        <v>745.92</v>
      </c>
      <c r="F743" s="267">
        <v>142.43</v>
      </c>
      <c r="G743" s="212"/>
    </row>
    <row r="744" spans="1:7" ht="12.75" customHeight="1">
      <c r="A744" s="265" t="s">
        <v>150</v>
      </c>
      <c r="B744" s="266">
        <v>8</v>
      </c>
      <c r="C744" s="267">
        <v>1732.27</v>
      </c>
      <c r="D744" s="267">
        <v>1223.12</v>
      </c>
      <c r="E744" s="267">
        <v>727.05</v>
      </c>
      <c r="F744" s="267">
        <v>170.52</v>
      </c>
      <c r="G744" s="212"/>
    </row>
    <row r="745" spans="1:7" ht="12.75" customHeight="1">
      <c r="A745" s="265" t="s">
        <v>150</v>
      </c>
      <c r="B745" s="266">
        <v>9</v>
      </c>
      <c r="C745" s="267">
        <v>1753.08</v>
      </c>
      <c r="D745" s="267">
        <v>1220.32</v>
      </c>
      <c r="E745" s="267">
        <v>740</v>
      </c>
      <c r="F745" s="267">
        <v>146.92</v>
      </c>
      <c r="G745" s="212"/>
    </row>
    <row r="746" spans="1:7" ht="12.75" customHeight="1">
      <c r="A746" s="265" t="s">
        <v>150</v>
      </c>
      <c r="B746" s="266">
        <v>10</v>
      </c>
      <c r="C746" s="267">
        <v>1778.2</v>
      </c>
      <c r="D746" s="267">
        <v>1246.2</v>
      </c>
      <c r="E746" s="267">
        <v>765.59</v>
      </c>
      <c r="F746" s="267">
        <v>147.69</v>
      </c>
      <c r="G746" s="212"/>
    </row>
    <row r="747" spans="1:7" ht="12.75" customHeight="1">
      <c r="A747" s="265" t="s">
        <v>150</v>
      </c>
      <c r="B747" s="266">
        <v>11</v>
      </c>
      <c r="C747" s="267">
        <v>1770.59</v>
      </c>
      <c r="D747" s="267">
        <v>1238.69</v>
      </c>
      <c r="E747" s="267">
        <v>794.7</v>
      </c>
      <c r="F747" s="267">
        <v>147.78</v>
      </c>
      <c r="G747" s="212"/>
    </row>
    <row r="748" spans="1:7" ht="12.75" customHeight="1">
      <c r="A748" s="265" t="s">
        <v>150</v>
      </c>
      <c r="B748" s="266">
        <v>12</v>
      </c>
      <c r="C748" s="267">
        <v>1759.61</v>
      </c>
      <c r="D748" s="267">
        <v>1226.72</v>
      </c>
      <c r="E748" s="267">
        <v>818.25</v>
      </c>
      <c r="F748" s="267">
        <v>146.78</v>
      </c>
      <c r="G748" s="212"/>
    </row>
    <row r="749" spans="1:7" ht="12.75" customHeight="1">
      <c r="A749" s="265" t="s">
        <v>150</v>
      </c>
      <c r="B749" s="266">
        <v>13</v>
      </c>
      <c r="C749" s="267">
        <v>1752.86</v>
      </c>
      <c r="D749" s="267">
        <v>1221.76</v>
      </c>
      <c r="E749" s="267">
        <v>808.28</v>
      </c>
      <c r="F749" s="267">
        <v>148.58</v>
      </c>
      <c r="G749" s="212"/>
    </row>
    <row r="750" spans="1:7" ht="12.75" customHeight="1">
      <c r="A750" s="265" t="s">
        <v>150</v>
      </c>
      <c r="B750" s="266">
        <v>14</v>
      </c>
      <c r="C750" s="267">
        <v>1741.68</v>
      </c>
      <c r="D750" s="267">
        <v>1209.06</v>
      </c>
      <c r="E750" s="267">
        <v>786.56</v>
      </c>
      <c r="F750" s="267">
        <v>147.06</v>
      </c>
      <c r="G750" s="212"/>
    </row>
    <row r="751" spans="1:7" ht="12.75" customHeight="1">
      <c r="A751" s="265" t="s">
        <v>150</v>
      </c>
      <c r="B751" s="266">
        <v>15</v>
      </c>
      <c r="C751" s="267">
        <v>1718.73</v>
      </c>
      <c r="D751" s="267">
        <v>1197.89</v>
      </c>
      <c r="E751" s="267">
        <v>728</v>
      </c>
      <c r="F751" s="267">
        <v>158.84</v>
      </c>
      <c r="G751" s="212"/>
    </row>
    <row r="752" spans="1:7" ht="12.75" customHeight="1">
      <c r="A752" s="265" t="s">
        <v>150</v>
      </c>
      <c r="B752" s="266">
        <v>16</v>
      </c>
      <c r="C752" s="267">
        <v>1743.12</v>
      </c>
      <c r="D752" s="267">
        <v>1646.33</v>
      </c>
      <c r="E752" s="267">
        <v>727.96</v>
      </c>
      <c r="F752" s="267">
        <v>582.88</v>
      </c>
      <c r="G752" s="212"/>
    </row>
    <row r="753" spans="1:7" ht="12.75" customHeight="1">
      <c r="A753" s="265" t="s">
        <v>150</v>
      </c>
      <c r="B753" s="266">
        <v>17</v>
      </c>
      <c r="C753" s="267">
        <v>1772.76</v>
      </c>
      <c r="D753" s="267">
        <v>1241.43</v>
      </c>
      <c r="E753" s="267">
        <v>728.19</v>
      </c>
      <c r="F753" s="267">
        <v>148.35</v>
      </c>
      <c r="G753" s="212"/>
    </row>
    <row r="754" spans="1:7" ht="12.75" customHeight="1">
      <c r="A754" s="265" t="s">
        <v>150</v>
      </c>
      <c r="B754" s="266">
        <v>18</v>
      </c>
      <c r="C754" s="267">
        <v>2154.26</v>
      </c>
      <c r="D754" s="267">
        <v>1635.89</v>
      </c>
      <c r="E754" s="267">
        <v>1045.2</v>
      </c>
      <c r="F754" s="267">
        <v>161.31</v>
      </c>
      <c r="G754" s="212"/>
    </row>
    <row r="755" spans="1:7" ht="12.75" customHeight="1">
      <c r="A755" s="265" t="s">
        <v>150</v>
      </c>
      <c r="B755" s="266">
        <v>19</v>
      </c>
      <c r="C755" s="267">
        <v>2154.22</v>
      </c>
      <c r="D755" s="267">
        <v>1635.11</v>
      </c>
      <c r="E755" s="267">
        <v>1044.81</v>
      </c>
      <c r="F755" s="267">
        <v>160.56</v>
      </c>
      <c r="G755" s="212"/>
    </row>
    <row r="756" spans="1:7" ht="12.75" customHeight="1">
      <c r="A756" s="265" t="s">
        <v>150</v>
      </c>
      <c r="B756" s="266">
        <v>20</v>
      </c>
      <c r="C756" s="267">
        <v>2136.01</v>
      </c>
      <c r="D756" s="267">
        <v>1615.26</v>
      </c>
      <c r="E756" s="267">
        <v>1032.6</v>
      </c>
      <c r="F756" s="267">
        <v>158.92</v>
      </c>
      <c r="G756" s="212"/>
    </row>
    <row r="757" spans="1:7" ht="12.75" customHeight="1">
      <c r="A757" s="265" t="s">
        <v>150</v>
      </c>
      <c r="B757" s="266">
        <v>21</v>
      </c>
      <c r="C757" s="267">
        <v>2148.86</v>
      </c>
      <c r="D757" s="267">
        <v>1626.78</v>
      </c>
      <c r="E757" s="267">
        <v>1289.63</v>
      </c>
      <c r="F757" s="267">
        <v>157.59</v>
      </c>
      <c r="G757" s="212"/>
    </row>
    <row r="758" spans="1:7" ht="12.75" customHeight="1">
      <c r="A758" s="265" t="s">
        <v>150</v>
      </c>
      <c r="B758" s="266">
        <v>22</v>
      </c>
      <c r="C758" s="267">
        <v>2112.22</v>
      </c>
      <c r="D758" s="267">
        <v>1591.06</v>
      </c>
      <c r="E758" s="267">
        <v>1247.5</v>
      </c>
      <c r="F758" s="267">
        <v>158.52</v>
      </c>
      <c r="G758" s="212"/>
    </row>
    <row r="759" spans="1:7" ht="12.75" customHeight="1">
      <c r="A759" s="265" t="s">
        <v>150</v>
      </c>
      <c r="B759" s="266">
        <v>23</v>
      </c>
      <c r="C759" s="267">
        <v>1636.09</v>
      </c>
      <c r="D759" s="267">
        <v>1100.37</v>
      </c>
      <c r="E759" s="267">
        <v>822.8</v>
      </c>
      <c r="F759" s="267">
        <v>143.96</v>
      </c>
      <c r="G759" s="212"/>
    </row>
    <row r="760" spans="1:7" ht="12.75" customHeight="1">
      <c r="A760" s="265" t="s">
        <v>151</v>
      </c>
      <c r="B760" s="266">
        <v>0</v>
      </c>
      <c r="C760" s="267">
        <v>1560.39</v>
      </c>
      <c r="D760" s="267">
        <v>1020.25</v>
      </c>
      <c r="E760" s="267">
        <v>819.55</v>
      </c>
      <c r="F760" s="267">
        <v>139.54</v>
      </c>
      <c r="G760" s="212"/>
    </row>
    <row r="761" spans="1:7" ht="12.75" customHeight="1">
      <c r="A761" s="265" t="s">
        <v>151</v>
      </c>
      <c r="B761" s="266">
        <v>1</v>
      </c>
      <c r="C761" s="267">
        <v>1504.11</v>
      </c>
      <c r="D761" s="267">
        <v>961.3</v>
      </c>
      <c r="E761" s="267">
        <v>799.41</v>
      </c>
      <c r="F761" s="267">
        <v>136.86</v>
      </c>
      <c r="G761" s="212"/>
    </row>
    <row r="762" spans="1:7" ht="12.75" customHeight="1">
      <c r="A762" s="265" t="s">
        <v>151</v>
      </c>
      <c r="B762" s="266">
        <v>2</v>
      </c>
      <c r="C762" s="267">
        <v>1432.77</v>
      </c>
      <c r="D762" s="267">
        <v>887.2</v>
      </c>
      <c r="E762" s="267">
        <v>802.55</v>
      </c>
      <c r="F762" s="267">
        <v>134.11</v>
      </c>
      <c r="G762" s="212"/>
    </row>
    <row r="763" spans="1:7" ht="12.75" customHeight="1">
      <c r="A763" s="265" t="s">
        <v>151</v>
      </c>
      <c r="B763" s="266">
        <v>3</v>
      </c>
      <c r="C763" s="267">
        <v>1421.46</v>
      </c>
      <c r="D763" s="267">
        <v>875.55</v>
      </c>
      <c r="E763" s="267">
        <v>804.15</v>
      </c>
      <c r="F763" s="267">
        <v>133.77</v>
      </c>
      <c r="G763" s="212"/>
    </row>
    <row r="764" spans="1:7" ht="12.75" customHeight="1">
      <c r="A764" s="265" t="s">
        <v>151</v>
      </c>
      <c r="B764" s="266">
        <v>4</v>
      </c>
      <c r="C764" s="267">
        <v>1409.07</v>
      </c>
      <c r="D764" s="267">
        <v>862.24</v>
      </c>
      <c r="E764" s="267">
        <v>768.99</v>
      </c>
      <c r="F764" s="267">
        <v>132.84</v>
      </c>
      <c r="G764" s="212"/>
    </row>
    <row r="765" spans="1:7" ht="12.75" customHeight="1">
      <c r="A765" s="265" t="s">
        <v>151</v>
      </c>
      <c r="B765" s="266">
        <v>5</v>
      </c>
      <c r="C765" s="267">
        <v>1437.34</v>
      </c>
      <c r="D765" s="267">
        <v>968.62</v>
      </c>
      <c r="E765" s="267">
        <v>739.94</v>
      </c>
      <c r="F765" s="267">
        <v>210.96</v>
      </c>
      <c r="G765" s="212"/>
    </row>
    <row r="766" spans="1:7" ht="12.75">
      <c r="A766" s="265" t="s">
        <v>151</v>
      </c>
      <c r="B766" s="266">
        <v>6</v>
      </c>
      <c r="C766" s="267">
        <v>1546.78</v>
      </c>
      <c r="D766" s="267">
        <v>1016.68</v>
      </c>
      <c r="E766" s="267">
        <v>734.99</v>
      </c>
      <c r="F766" s="267">
        <v>149.58</v>
      </c>
      <c r="G766" s="212"/>
    </row>
    <row r="767" spans="1:7" ht="12.75">
      <c r="A767" s="265" t="s">
        <v>151</v>
      </c>
      <c r="B767" s="266">
        <v>7</v>
      </c>
      <c r="C767" s="267">
        <v>1610.86</v>
      </c>
      <c r="D767" s="267">
        <v>1072.7</v>
      </c>
      <c r="E767" s="267">
        <v>737.28</v>
      </c>
      <c r="F767" s="267">
        <v>141.51</v>
      </c>
      <c r="G767" s="212"/>
    </row>
    <row r="768" spans="1:7" ht="12.75">
      <c r="A768" s="265" t="s">
        <v>151</v>
      </c>
      <c r="B768" s="266">
        <v>8</v>
      </c>
      <c r="C768" s="267">
        <v>1636.97</v>
      </c>
      <c r="D768" s="267">
        <v>1099.1</v>
      </c>
      <c r="E768" s="267">
        <v>746.15</v>
      </c>
      <c r="F768" s="267">
        <v>141.81</v>
      </c>
      <c r="G768" s="212"/>
    </row>
    <row r="769" spans="1:7" ht="12.75">
      <c r="A769" s="265" t="s">
        <v>151</v>
      </c>
      <c r="B769" s="266">
        <v>9</v>
      </c>
      <c r="C769" s="267">
        <v>1728.64</v>
      </c>
      <c r="D769" s="267">
        <v>1194.42</v>
      </c>
      <c r="E769" s="267">
        <v>835.65</v>
      </c>
      <c r="F769" s="267">
        <v>145.45</v>
      </c>
      <c r="G769" s="212"/>
    </row>
    <row r="770" spans="1:7" ht="12.75">
      <c r="A770" s="265" t="s">
        <v>151</v>
      </c>
      <c r="B770" s="266">
        <v>10</v>
      </c>
      <c r="C770" s="267">
        <v>1729.51</v>
      </c>
      <c r="D770" s="267">
        <v>1195.16</v>
      </c>
      <c r="E770" s="267">
        <v>832.1</v>
      </c>
      <c r="F770" s="267">
        <v>145.33</v>
      </c>
      <c r="G770" s="212"/>
    </row>
    <row r="771" spans="1:7" ht="12.75">
      <c r="A771" s="265" t="s">
        <v>151</v>
      </c>
      <c r="B771" s="266">
        <v>11</v>
      </c>
      <c r="C771" s="267">
        <v>1710.51</v>
      </c>
      <c r="D771" s="267">
        <v>1175.55</v>
      </c>
      <c r="E771" s="267">
        <v>840.27</v>
      </c>
      <c r="F771" s="267">
        <v>144.72</v>
      </c>
      <c r="G771" s="212"/>
    </row>
    <row r="772" spans="1:7" ht="12.75">
      <c r="A772" s="265" t="s">
        <v>151</v>
      </c>
      <c r="B772" s="266">
        <v>12</v>
      </c>
      <c r="C772" s="267">
        <v>1728.33</v>
      </c>
      <c r="D772" s="267">
        <v>1194.08</v>
      </c>
      <c r="E772" s="267">
        <v>941.16</v>
      </c>
      <c r="F772" s="267">
        <v>145.43</v>
      </c>
      <c r="G772" s="212"/>
    </row>
    <row r="773" spans="1:7" ht="12.75">
      <c r="A773" s="265" t="s">
        <v>151</v>
      </c>
      <c r="B773" s="266">
        <v>13</v>
      </c>
      <c r="C773" s="267">
        <v>1698.35</v>
      </c>
      <c r="D773" s="267">
        <v>1164.37</v>
      </c>
      <c r="E773" s="267">
        <v>930.11</v>
      </c>
      <c r="F773" s="267">
        <v>145.69</v>
      </c>
      <c r="G773" s="212"/>
    </row>
    <row r="774" spans="1:7" ht="12.75">
      <c r="A774" s="265" t="s">
        <v>151</v>
      </c>
      <c r="B774" s="266">
        <v>14</v>
      </c>
      <c r="C774" s="267">
        <v>1713.35</v>
      </c>
      <c r="D774" s="267">
        <v>1179.62</v>
      </c>
      <c r="E774" s="267">
        <v>931.65</v>
      </c>
      <c r="F774" s="267">
        <v>145.94</v>
      </c>
      <c r="G774" s="212"/>
    </row>
    <row r="775" spans="1:7" ht="12.75">
      <c r="A775" s="265" t="s">
        <v>151</v>
      </c>
      <c r="B775" s="266">
        <v>15</v>
      </c>
      <c r="C775" s="267">
        <v>1682.16</v>
      </c>
      <c r="D775" s="267">
        <v>1144.32</v>
      </c>
      <c r="E775" s="267">
        <v>888.12</v>
      </c>
      <c r="F775" s="267">
        <v>141.83</v>
      </c>
      <c r="G775" s="212"/>
    </row>
    <row r="776" spans="1:7" ht="12.75">
      <c r="A776" s="265" t="s">
        <v>151</v>
      </c>
      <c r="B776" s="266">
        <v>16</v>
      </c>
      <c r="C776" s="267">
        <v>1725.15</v>
      </c>
      <c r="D776" s="267">
        <v>1189.58</v>
      </c>
      <c r="E776" s="267">
        <v>787.23</v>
      </c>
      <c r="F776" s="267">
        <v>144.1</v>
      </c>
      <c r="G776" s="212"/>
    </row>
    <row r="777" spans="1:7" ht="12.75">
      <c r="A777" s="265" t="s">
        <v>151</v>
      </c>
      <c r="B777" s="266">
        <v>17</v>
      </c>
      <c r="C777" s="267">
        <v>1802.02</v>
      </c>
      <c r="D777" s="267">
        <v>1269.48</v>
      </c>
      <c r="E777" s="267">
        <v>790.04</v>
      </c>
      <c r="F777" s="267">
        <v>147.14</v>
      </c>
      <c r="G777" s="212"/>
    </row>
    <row r="778" spans="1:7" ht="12.75">
      <c r="A778" s="265" t="s">
        <v>151</v>
      </c>
      <c r="B778" s="266">
        <v>18</v>
      </c>
      <c r="C778" s="267">
        <v>2085.53</v>
      </c>
      <c r="D778" s="267">
        <v>1565.22</v>
      </c>
      <c r="E778" s="267">
        <v>1177.33</v>
      </c>
      <c r="F778" s="267">
        <v>159.37</v>
      </c>
      <c r="G778" s="212"/>
    </row>
    <row r="779" spans="1:7" ht="12.75">
      <c r="A779" s="265" t="s">
        <v>151</v>
      </c>
      <c r="B779" s="266">
        <v>19</v>
      </c>
      <c r="C779" s="267">
        <v>1936.74</v>
      </c>
      <c r="D779" s="267">
        <v>1409.75</v>
      </c>
      <c r="E779" s="267">
        <v>1036.41</v>
      </c>
      <c r="F779" s="267">
        <v>152.69</v>
      </c>
      <c r="G779" s="212"/>
    </row>
    <row r="780" spans="1:7" ht="12.75">
      <c r="A780" s="265" t="s">
        <v>151</v>
      </c>
      <c r="B780" s="266">
        <v>20</v>
      </c>
      <c r="C780" s="267">
        <v>1971.82</v>
      </c>
      <c r="D780" s="267">
        <v>1445.2</v>
      </c>
      <c r="E780" s="267">
        <v>1060.27</v>
      </c>
      <c r="F780" s="267">
        <v>153.06</v>
      </c>
      <c r="G780" s="212"/>
    </row>
    <row r="781" spans="1:7" ht="12.75">
      <c r="A781" s="265" t="s">
        <v>151</v>
      </c>
      <c r="B781" s="266">
        <v>21</v>
      </c>
      <c r="C781" s="267">
        <v>1962.63</v>
      </c>
      <c r="D781" s="267">
        <v>1433.58</v>
      </c>
      <c r="E781" s="267">
        <v>1052.21</v>
      </c>
      <c r="F781" s="267">
        <v>150.63</v>
      </c>
      <c r="G781" s="212"/>
    </row>
    <row r="782" spans="1:7" ht="12.75">
      <c r="A782" s="265" t="s">
        <v>151</v>
      </c>
      <c r="B782" s="266">
        <v>22</v>
      </c>
      <c r="C782" s="267">
        <v>1942.73</v>
      </c>
      <c r="D782" s="267">
        <v>1413.29</v>
      </c>
      <c r="E782" s="267">
        <v>1047.09</v>
      </c>
      <c r="F782" s="267">
        <v>150.23</v>
      </c>
      <c r="G782" s="212"/>
    </row>
    <row r="783" spans="1:7" ht="12.75">
      <c r="A783" s="265" t="s">
        <v>151</v>
      </c>
      <c r="B783" s="266">
        <v>23</v>
      </c>
      <c r="C783" s="267">
        <v>1893.02</v>
      </c>
      <c r="D783" s="267">
        <v>1364.98</v>
      </c>
      <c r="E783" s="267">
        <v>1039.63</v>
      </c>
      <c r="F783" s="267">
        <v>151.64</v>
      </c>
      <c r="G783" s="212"/>
    </row>
    <row r="784" spans="1:7" ht="12.75">
      <c r="A784" s="268"/>
      <c r="B784" s="211"/>
      <c r="C784" s="211"/>
      <c r="D784" s="211"/>
      <c r="E784" s="211"/>
      <c r="F784" s="211"/>
      <c r="G784" s="212"/>
    </row>
    <row r="785" spans="1:7" ht="12.75">
      <c r="A785" s="212"/>
      <c r="B785" s="212"/>
      <c r="C785" s="212"/>
      <c r="D785" s="212"/>
      <c r="E785" s="212"/>
      <c r="F785" s="212"/>
      <c r="G785" s="212"/>
    </row>
    <row r="786" spans="1:7" ht="12.75">
      <c r="A786" s="212"/>
      <c r="B786" s="212"/>
      <c r="C786" s="212"/>
      <c r="D786" s="212"/>
      <c r="E786" s="212"/>
      <c r="F786" s="212"/>
      <c r="G786" s="212"/>
    </row>
    <row r="787" spans="1:7" ht="12.75">
      <c r="A787" s="212"/>
      <c r="B787" s="212"/>
      <c r="C787" s="212"/>
      <c r="D787" s="212"/>
      <c r="E787" s="212"/>
      <c r="F787" s="212"/>
      <c r="G787" s="212"/>
    </row>
    <row r="788" spans="1:7" ht="12.75">
      <c r="A788" s="212"/>
      <c r="B788" s="212"/>
      <c r="C788" s="212"/>
      <c r="D788" s="212"/>
      <c r="E788" s="212"/>
      <c r="F788" s="212"/>
      <c r="G788" s="212"/>
    </row>
    <row r="789" spans="1:7" ht="12.75">
      <c r="A789" s="212"/>
      <c r="B789" s="212"/>
      <c r="C789" s="212"/>
      <c r="D789" s="212"/>
      <c r="E789" s="212"/>
      <c r="F789" s="212"/>
      <c r="G789" s="212"/>
    </row>
  </sheetData>
  <sheetProtection/>
  <mergeCells count="63">
    <mergeCell ref="D6:E6"/>
    <mergeCell ref="A7:C7"/>
    <mergeCell ref="D7:E7"/>
    <mergeCell ref="A5:C5"/>
    <mergeCell ref="A1:E1"/>
    <mergeCell ref="A2:C2"/>
    <mergeCell ref="D2:E2"/>
    <mergeCell ref="A3:C3"/>
    <mergeCell ref="D3:E3"/>
    <mergeCell ref="A4:C4"/>
    <mergeCell ref="D4:E4"/>
    <mergeCell ref="D10:E10"/>
    <mergeCell ref="A10:C10"/>
    <mergeCell ref="A8:C8"/>
    <mergeCell ref="D8:E8"/>
    <mergeCell ref="A9:C9"/>
    <mergeCell ref="D9:E9"/>
    <mergeCell ref="D5:E5"/>
    <mergeCell ref="A6:C6"/>
    <mergeCell ref="A20:C20"/>
    <mergeCell ref="D20:E20"/>
    <mergeCell ref="A16:C16"/>
    <mergeCell ref="D16:E16"/>
    <mergeCell ref="A17:C17"/>
    <mergeCell ref="D17:E17"/>
    <mergeCell ref="A18:C18"/>
    <mergeCell ref="D18:E18"/>
    <mergeCell ref="A19:C19"/>
    <mergeCell ref="D14:E14"/>
    <mergeCell ref="A15:C15"/>
    <mergeCell ref="D15:E15"/>
    <mergeCell ref="D19:E19"/>
    <mergeCell ref="A26:C26"/>
    <mergeCell ref="D26:E26"/>
    <mergeCell ref="A30:C30"/>
    <mergeCell ref="D30:E30"/>
    <mergeCell ref="A32:C32"/>
    <mergeCell ref="D32:E32"/>
    <mergeCell ref="A23:E23"/>
    <mergeCell ref="A24:C24"/>
    <mergeCell ref="D24:E24"/>
    <mergeCell ref="A25:C25"/>
    <mergeCell ref="D25:E25"/>
    <mergeCell ref="A31:C31"/>
    <mergeCell ref="D31:E31"/>
    <mergeCell ref="A27:E29"/>
    <mergeCell ref="A38:F38"/>
    <mergeCell ref="A33:C33"/>
    <mergeCell ref="D33:E33"/>
    <mergeCell ref="A35:C35"/>
    <mergeCell ref="D35:F35"/>
    <mergeCell ref="A36:C36"/>
    <mergeCell ref="D36:F36"/>
    <mergeCell ref="D11:E11"/>
    <mergeCell ref="A11:C11"/>
    <mergeCell ref="A21:E21"/>
    <mergeCell ref="A22:C22"/>
    <mergeCell ref="D22:E22"/>
    <mergeCell ref="A12:C12"/>
    <mergeCell ref="D12:E12"/>
    <mergeCell ref="A13:C13"/>
    <mergeCell ref="D13:E13"/>
    <mergeCell ref="A14:C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
  <sheetViews>
    <sheetView view="pageBreakPreview" zoomScale="75" zoomScaleNormal="75" zoomScaleSheetLayoutView="75" workbookViewId="0" topLeftCell="A1">
      <selection activeCell="H10" sqref="H10"/>
    </sheetView>
  </sheetViews>
  <sheetFormatPr defaultColWidth="9.00390625" defaultRowHeight="12.75"/>
  <cols>
    <col min="1" max="8" width="22.625" style="1" customWidth="1"/>
    <col min="9" max="9" width="18.25390625" style="1" customWidth="1"/>
    <col min="10" max="16384" width="9.125" style="1" customWidth="1"/>
  </cols>
  <sheetData>
    <row r="1" spans="1:8" ht="59.25" customHeight="1">
      <c r="A1" s="142" t="s">
        <v>0</v>
      </c>
      <c r="B1" s="142"/>
      <c r="C1" s="142"/>
      <c r="D1" s="142"/>
      <c r="E1" s="142"/>
      <c r="F1" s="142"/>
      <c r="G1" s="142"/>
      <c r="H1" s="142"/>
    </row>
    <row r="2" ht="25.5" customHeight="1">
      <c r="A2" s="49"/>
    </row>
    <row r="3" ht="25.5" customHeight="1"/>
    <row r="4" ht="25.5" customHeight="1">
      <c r="A4" s="49"/>
    </row>
    <row r="5" ht="25.5" customHeight="1">
      <c r="A5" s="49"/>
    </row>
    <row r="6" spans="1:8" ht="25.5" customHeight="1">
      <c r="A6" s="142"/>
      <c r="B6" s="142"/>
      <c r="C6" s="142"/>
      <c r="D6" s="142"/>
      <c r="E6" s="142"/>
      <c r="F6" s="142"/>
      <c r="G6" s="142"/>
      <c r="H6" s="142"/>
    </row>
    <row r="7" ht="14.25" customHeight="1"/>
    <row r="8" spans="1:8" ht="12.75">
      <c r="A8" s="49"/>
      <c r="C8" s="50"/>
      <c r="D8" s="50"/>
      <c r="E8" s="50"/>
      <c r="F8" s="50"/>
      <c r="H8" s="51"/>
    </row>
    <row r="9" spans="1:10" ht="59.25" customHeight="1">
      <c r="A9" s="139" t="s">
        <v>118</v>
      </c>
      <c r="B9" s="140"/>
      <c r="C9" s="140"/>
      <c r="D9" s="140"/>
      <c r="E9" s="140"/>
      <c r="F9" s="140"/>
      <c r="G9" s="141"/>
      <c r="H9" s="52">
        <v>1</v>
      </c>
      <c r="I9" s="3"/>
      <c r="J9" s="3"/>
    </row>
    <row r="10" spans="8:9" ht="12.75">
      <c r="H10" s="3"/>
      <c r="I10" s="3"/>
    </row>
    <row r="11" spans="8:9" ht="12.75">
      <c r="H11" s="3"/>
      <c r="I11" s="3"/>
    </row>
    <row r="12" spans="1:8" ht="19.5">
      <c r="A12" s="119" t="s">
        <v>71</v>
      </c>
      <c r="H12" s="3"/>
    </row>
    <row r="13" ht="12.75">
      <c r="H13" s="3"/>
    </row>
    <row r="14" ht="12.75">
      <c r="H14" s="3"/>
    </row>
    <row r="16" spans="1:7" ht="23.25">
      <c r="A16" s="53"/>
      <c r="B16" s="54"/>
      <c r="C16" s="54"/>
      <c r="D16" s="54"/>
      <c r="E16" s="54"/>
      <c r="G16" s="55"/>
    </row>
    <row r="17" spans="1:7" ht="23.25">
      <c r="A17" s="56"/>
      <c r="B17" s="54"/>
      <c r="C17" s="54"/>
      <c r="D17" s="54"/>
      <c r="E17" s="54"/>
      <c r="G17" s="54"/>
    </row>
    <row r="18" spans="1:7" ht="23.25">
      <c r="A18" s="56"/>
      <c r="B18" s="54"/>
      <c r="C18" s="54"/>
      <c r="D18" s="54"/>
      <c r="E18" s="54"/>
      <c r="G18" s="54"/>
    </row>
    <row r="19" spans="1:7" ht="23.25">
      <c r="A19" s="56"/>
      <c r="B19" s="54"/>
      <c r="C19" s="54"/>
      <c r="D19" s="54"/>
      <c r="E19" s="54"/>
      <c r="F19" s="54"/>
      <c r="G19" s="54"/>
    </row>
    <row r="20" spans="1:7" ht="23.25">
      <c r="A20" s="53"/>
      <c r="B20" s="54"/>
      <c r="C20" s="54"/>
      <c r="D20" s="54"/>
      <c r="E20" s="54"/>
      <c r="F20" s="54"/>
      <c r="G20" s="55"/>
    </row>
    <row r="21" spans="1:7" ht="23.25">
      <c r="A21" s="56"/>
      <c r="B21" s="54"/>
      <c r="C21" s="54"/>
      <c r="D21" s="54"/>
      <c r="E21" s="54"/>
      <c r="F21" s="54"/>
      <c r="G21" s="54"/>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row r="50" ht="12.75">
      <c r="A50" s="57"/>
    </row>
    <row r="51" ht="12.75">
      <c r="A51" s="57"/>
    </row>
    <row r="52" ht="12.75">
      <c r="A52" s="57"/>
    </row>
    <row r="53" ht="12.75">
      <c r="A53" s="57"/>
    </row>
    <row r="54" ht="12.75">
      <c r="A54" s="57"/>
    </row>
    <row r="55" ht="12.75">
      <c r="A55" s="57"/>
    </row>
    <row r="56" ht="12.75">
      <c r="A56" s="57"/>
    </row>
    <row r="57" ht="12.75">
      <c r="A57" s="57"/>
    </row>
    <row r="58" ht="12.75">
      <c r="A58" s="49"/>
    </row>
  </sheetData>
  <mergeCells count="3">
    <mergeCell ref="A9:G9"/>
    <mergeCell ref="A1:H1"/>
    <mergeCell ref="A6:H6"/>
  </mergeCells>
  <printOptions horizontalCentered="1"/>
  <pageMargins left="0.15748031496062992" right="0.1968503937007874" top="0.92" bottom="0.61" header="0.1968503937007874" footer="0.43"/>
  <pageSetup fitToHeight="5" horizontalDpi="600" verticalDpi="600" orientation="portrait" paperSize="9" scale="56" r:id="rId8"/>
  <headerFooter alignWithMargins="0">
    <oddFooter>&amp;C&amp;12страница &amp;P из &amp;N</oddFooter>
  </headerFooter>
  <legacyDrawing r:id="rId7"/>
  <oleObjects>
    <oleObject progId="Equation.3" shapeId="1275654" r:id="rId1"/>
    <oleObject progId="Equation.3" shapeId="1275656" r:id="rId2"/>
    <oleObject progId="Equation.3" shapeId="739427" r:id="rId3"/>
    <oleObject progId="Equation.3" shapeId="1382954" r:id="rId4"/>
    <oleObject progId="Equation.3" shapeId="1406529" r:id="rId5"/>
    <oleObject progId="Equation.3" shapeId="1015006" r:id="rId6"/>
  </oleObjects>
</worksheet>
</file>

<file path=xl/worksheets/sheet3.xml><?xml version="1.0" encoding="utf-8"?>
<worksheet xmlns="http://schemas.openxmlformats.org/spreadsheetml/2006/main" xmlns:r="http://schemas.openxmlformats.org/officeDocument/2006/relationships">
  <dimension ref="A1:M85"/>
  <sheetViews>
    <sheetView zoomScale="75" zoomScaleNormal="75" workbookViewId="0" topLeftCell="A21">
      <selection activeCell="C20" sqref="C20:F20"/>
    </sheetView>
  </sheetViews>
  <sheetFormatPr defaultColWidth="9.00390625" defaultRowHeight="12.75" customHeight="1"/>
  <cols>
    <col min="1" max="1" width="3.125" style="1" customWidth="1"/>
    <col min="2" max="2" width="3.625" style="1" customWidth="1"/>
    <col min="3" max="5" width="9.125" style="1" customWidth="1"/>
    <col min="6" max="6" width="70.625" style="1" customWidth="1"/>
    <col min="7" max="7" width="16.625" style="1" customWidth="1"/>
    <col min="8" max="8" width="22.375" style="1" customWidth="1"/>
    <col min="9" max="9" width="18.25390625" style="1" customWidth="1"/>
    <col min="10" max="16384" width="9.125" style="1" customWidth="1"/>
  </cols>
  <sheetData>
    <row r="1" spans="1:8" ht="69" customHeight="1">
      <c r="A1" s="143" t="s">
        <v>72</v>
      </c>
      <c r="B1" s="143"/>
      <c r="C1" s="143"/>
      <c r="D1" s="143"/>
      <c r="E1" s="143"/>
      <c r="F1" s="143"/>
      <c r="G1" s="143"/>
      <c r="H1" s="143"/>
    </row>
    <row r="2" ht="25.5" customHeight="1">
      <c r="A2" s="49"/>
    </row>
    <row r="3" ht="25.5" customHeight="1"/>
    <row r="4" ht="25.5" customHeight="1">
      <c r="A4" s="49"/>
    </row>
    <row r="5" ht="25.5" customHeight="1">
      <c r="A5" s="49"/>
    </row>
    <row r="6" spans="1:8" ht="25.5" customHeight="1">
      <c r="A6" s="142" t="s">
        <v>0</v>
      </c>
      <c r="B6" s="142"/>
      <c r="C6" s="142"/>
      <c r="D6" s="142"/>
      <c r="E6" s="142"/>
      <c r="F6" s="142"/>
      <c r="G6" s="142"/>
      <c r="H6" s="142"/>
    </row>
    <row r="7" ht="14.25" customHeight="1"/>
    <row r="8" spans="1:8" ht="12.75">
      <c r="A8" s="49"/>
      <c r="C8" s="50"/>
      <c r="D8" s="50"/>
      <c r="E8" s="50"/>
      <c r="F8" s="50"/>
      <c r="H8" s="51" t="s">
        <v>73</v>
      </c>
    </row>
    <row r="9" spans="1:8" ht="12.75" customHeight="1">
      <c r="A9" s="144" t="s">
        <v>74</v>
      </c>
      <c r="B9" s="144" t="s">
        <v>75</v>
      </c>
      <c r="C9" s="144"/>
      <c r="D9" s="144"/>
      <c r="E9" s="144"/>
      <c r="F9" s="144"/>
      <c r="G9" s="145" t="s">
        <v>76</v>
      </c>
      <c r="H9" s="147" t="s">
        <v>116</v>
      </c>
    </row>
    <row r="10" spans="1:8" ht="12.75">
      <c r="A10" s="144"/>
      <c r="B10" s="144"/>
      <c r="C10" s="144"/>
      <c r="D10" s="144"/>
      <c r="E10" s="144"/>
      <c r="F10" s="144"/>
      <c r="G10" s="146"/>
      <c r="H10" s="148"/>
    </row>
    <row r="11" spans="1:9" ht="42.75" customHeight="1">
      <c r="A11" s="121">
        <v>1</v>
      </c>
      <c r="B11" s="149" t="s">
        <v>77</v>
      </c>
      <c r="C11" s="150"/>
      <c r="D11" s="150"/>
      <c r="E11" s="150"/>
      <c r="F11" s="138"/>
      <c r="G11" s="122"/>
      <c r="H11" s="123">
        <f>H12-H13-H14-H15</f>
        <v>129.01999514563104</v>
      </c>
      <c r="I11" s="131"/>
    </row>
    <row r="12" spans="1:9" ht="53.25" customHeight="1">
      <c r="A12" s="151" t="s">
        <v>78</v>
      </c>
      <c r="B12" s="151"/>
      <c r="C12" s="152" t="s">
        <v>79</v>
      </c>
      <c r="D12" s="153"/>
      <c r="E12" s="153"/>
      <c r="F12" s="154"/>
      <c r="G12" s="14"/>
      <c r="H12" s="124">
        <v>132.890595</v>
      </c>
      <c r="I12" s="132"/>
    </row>
    <row r="13" spans="1:10" ht="57" customHeight="1">
      <c r="A13" s="151" t="s">
        <v>80</v>
      </c>
      <c r="B13" s="151"/>
      <c r="C13" s="152" t="s">
        <v>81</v>
      </c>
      <c r="D13" s="153"/>
      <c r="E13" s="153"/>
      <c r="F13" s="154"/>
      <c r="G13" s="14"/>
      <c r="H13" s="124">
        <f>H12-(H12/103*100)</f>
        <v>3.8705998543689475</v>
      </c>
      <c r="I13" s="133"/>
      <c r="J13" s="134"/>
    </row>
    <row r="14" spans="1:10" ht="80.25" customHeight="1">
      <c r="A14" s="151" t="s">
        <v>82</v>
      </c>
      <c r="B14" s="151"/>
      <c r="C14" s="152" t="s">
        <v>83</v>
      </c>
      <c r="D14" s="153"/>
      <c r="E14" s="153"/>
      <c r="F14" s="154"/>
      <c r="G14" s="14"/>
      <c r="H14" s="124">
        <v>0</v>
      </c>
      <c r="I14" s="133"/>
      <c r="J14" s="134"/>
    </row>
    <row r="15" spans="1:10" ht="44.25" customHeight="1">
      <c r="A15" s="166" t="s">
        <v>84</v>
      </c>
      <c r="B15" s="167"/>
      <c r="C15" s="172" t="s">
        <v>85</v>
      </c>
      <c r="D15" s="170"/>
      <c r="E15" s="170"/>
      <c r="F15" s="171"/>
      <c r="G15" s="14"/>
      <c r="H15" s="124">
        <v>0</v>
      </c>
      <c r="I15" s="133"/>
      <c r="J15" s="134"/>
    </row>
    <row r="16" spans="1:9" ht="65.25" customHeight="1">
      <c r="A16" s="121">
        <v>2</v>
      </c>
      <c r="B16" s="169" t="s">
        <v>86</v>
      </c>
      <c r="C16" s="170"/>
      <c r="D16" s="170"/>
      <c r="E16" s="170"/>
      <c r="F16" s="171"/>
      <c r="G16" s="14"/>
      <c r="H16" s="123">
        <f>(H17)</f>
        <v>13.918949</v>
      </c>
      <c r="I16" s="131"/>
    </row>
    <row r="17" spans="1:9" ht="19.5" customHeight="1">
      <c r="A17" s="166" t="s">
        <v>1</v>
      </c>
      <c r="B17" s="167"/>
      <c r="C17" s="172" t="s">
        <v>87</v>
      </c>
      <c r="D17" s="170"/>
      <c r="E17" s="170"/>
      <c r="F17" s="171"/>
      <c r="G17" s="14"/>
      <c r="H17" s="124">
        <v>13.918949</v>
      </c>
      <c r="I17" s="133"/>
    </row>
    <row r="18" spans="1:9" ht="54" customHeight="1">
      <c r="A18" s="121">
        <v>3</v>
      </c>
      <c r="B18" s="163" t="s">
        <v>88</v>
      </c>
      <c r="C18" s="164"/>
      <c r="D18" s="164"/>
      <c r="E18" s="164"/>
      <c r="F18" s="165"/>
      <c r="G18" s="125"/>
      <c r="H18" s="123">
        <f>MIN(H20,H19)</f>
        <v>0.236</v>
      </c>
      <c r="I18" s="131"/>
    </row>
    <row r="19" spans="1:9" ht="52.5" customHeight="1">
      <c r="A19" s="166" t="s">
        <v>89</v>
      </c>
      <c r="B19" s="167"/>
      <c r="C19" s="152" t="s">
        <v>90</v>
      </c>
      <c r="D19" s="153"/>
      <c r="E19" s="153"/>
      <c r="F19" s="154"/>
      <c r="G19" s="14"/>
      <c r="H19" s="124">
        <v>0.236</v>
      </c>
      <c r="I19" s="131"/>
    </row>
    <row r="20" spans="1:9" ht="32.25" customHeight="1">
      <c r="A20" s="166" t="s">
        <v>91</v>
      </c>
      <c r="B20" s="167"/>
      <c r="C20" s="152" t="s">
        <v>92</v>
      </c>
      <c r="D20" s="153"/>
      <c r="E20" s="153"/>
      <c r="F20" s="154"/>
      <c r="G20" s="14"/>
      <c r="H20" s="124">
        <f>H19</f>
        <v>0.236</v>
      </c>
      <c r="I20" s="131"/>
    </row>
    <row r="21" spans="1:9" ht="30.75" customHeight="1">
      <c r="A21" s="121">
        <v>4</v>
      </c>
      <c r="B21" s="163" t="s">
        <v>93</v>
      </c>
      <c r="C21" s="164"/>
      <c r="D21" s="164"/>
      <c r="E21" s="164"/>
      <c r="F21" s="165"/>
      <c r="G21" s="14"/>
      <c r="H21" s="123">
        <v>0</v>
      </c>
      <c r="I21" s="131"/>
    </row>
    <row r="22" spans="1:9" ht="31.5" customHeight="1">
      <c r="A22" s="121">
        <v>5</v>
      </c>
      <c r="B22" s="163" t="s">
        <v>94</v>
      </c>
      <c r="C22" s="164"/>
      <c r="D22" s="164"/>
      <c r="E22" s="164"/>
      <c r="F22" s="165"/>
      <c r="G22" s="14"/>
      <c r="H22" s="123">
        <f>SUM(H23:H25)</f>
        <v>44.3063</v>
      </c>
      <c r="I22" s="133"/>
    </row>
    <row r="23" spans="1:9" ht="37.5" customHeight="1">
      <c r="A23" s="166" t="s">
        <v>95</v>
      </c>
      <c r="B23" s="167"/>
      <c r="C23" s="152" t="s">
        <v>96</v>
      </c>
      <c r="D23" s="153"/>
      <c r="E23" s="153"/>
      <c r="F23" s="154"/>
      <c r="G23" s="14"/>
      <c r="H23" s="124">
        <v>0</v>
      </c>
      <c r="I23" s="131"/>
    </row>
    <row r="24" spans="1:10" ht="34.5" customHeight="1">
      <c r="A24" s="166" t="s">
        <v>97</v>
      </c>
      <c r="B24" s="167"/>
      <c r="C24" s="152" t="s">
        <v>98</v>
      </c>
      <c r="D24" s="153"/>
      <c r="E24" s="153"/>
      <c r="F24" s="154"/>
      <c r="G24" s="14"/>
      <c r="H24" s="124">
        <v>28.97</v>
      </c>
      <c r="I24" s="131"/>
      <c r="J24" s="3"/>
    </row>
    <row r="25" spans="1:9" ht="34.5" customHeight="1">
      <c r="A25" s="166" t="s">
        <v>99</v>
      </c>
      <c r="B25" s="167"/>
      <c r="C25" s="152" t="s">
        <v>100</v>
      </c>
      <c r="D25" s="153"/>
      <c r="E25" s="153"/>
      <c r="F25" s="154"/>
      <c r="G25" s="14"/>
      <c r="H25" s="124">
        <f>H26+H27</f>
        <v>15.336300000000001</v>
      </c>
      <c r="I25" s="131"/>
    </row>
    <row r="26" spans="1:9" s="136" customFormat="1" ht="22.5" customHeight="1">
      <c r="A26" s="157" t="s">
        <v>101</v>
      </c>
      <c r="B26" s="158"/>
      <c r="C26" s="158"/>
      <c r="D26" s="158"/>
      <c r="E26" s="159"/>
      <c r="F26" s="126" t="s">
        <v>102</v>
      </c>
      <c r="G26" s="127"/>
      <c r="H26" s="128">
        <v>12.313</v>
      </c>
      <c r="I26" s="135"/>
    </row>
    <row r="27" spans="1:9" s="136" customFormat="1" ht="22.5" customHeight="1">
      <c r="A27" s="160"/>
      <c r="B27" s="161"/>
      <c r="C27" s="161"/>
      <c r="D27" s="161"/>
      <c r="E27" s="162"/>
      <c r="F27" s="126" t="s">
        <v>103</v>
      </c>
      <c r="G27" s="127"/>
      <c r="H27" s="128">
        <v>3.0233</v>
      </c>
      <c r="I27" s="135"/>
    </row>
    <row r="28" spans="1:9" ht="126.75" customHeight="1">
      <c r="A28" s="121">
        <v>6</v>
      </c>
      <c r="B28" s="163" t="s">
        <v>104</v>
      </c>
      <c r="C28" s="164"/>
      <c r="D28" s="164"/>
      <c r="E28" s="164"/>
      <c r="F28" s="165"/>
      <c r="G28" s="14"/>
      <c r="H28" s="123">
        <v>0</v>
      </c>
      <c r="I28" s="131"/>
    </row>
    <row r="29" spans="1:10" ht="78" customHeight="1">
      <c r="A29" s="121">
        <v>7</v>
      </c>
      <c r="B29" s="163" t="s">
        <v>105</v>
      </c>
      <c r="C29" s="164"/>
      <c r="D29" s="164"/>
      <c r="E29" s="164"/>
      <c r="F29" s="165"/>
      <c r="H29" s="123">
        <f>SUM(H30:H31)</f>
        <v>58.812476000000004</v>
      </c>
      <c r="I29" s="131"/>
      <c r="J29" s="3"/>
    </row>
    <row r="30" spans="1:10" ht="23.25" customHeight="1">
      <c r="A30" s="157" t="s">
        <v>106</v>
      </c>
      <c r="B30" s="158"/>
      <c r="C30" s="158"/>
      <c r="D30" s="158"/>
      <c r="E30" s="159"/>
      <c r="F30" s="126" t="s">
        <v>102</v>
      </c>
      <c r="G30" s="127"/>
      <c r="H30" s="128">
        <v>46.593071</v>
      </c>
      <c r="I30" s="131"/>
      <c r="J30" s="3"/>
    </row>
    <row r="31" spans="1:10" ht="23.25" customHeight="1">
      <c r="A31" s="160"/>
      <c r="B31" s="161"/>
      <c r="C31" s="161"/>
      <c r="D31" s="161"/>
      <c r="E31" s="162"/>
      <c r="F31" s="126" t="s">
        <v>103</v>
      </c>
      <c r="G31" s="127"/>
      <c r="H31" s="128">
        <v>12.219405</v>
      </c>
      <c r="I31" s="131"/>
      <c r="J31" s="3"/>
    </row>
    <row r="32" spans="1:13" ht="42.75" customHeight="1">
      <c r="A32" s="129">
        <v>8</v>
      </c>
      <c r="B32" s="169" t="s">
        <v>107</v>
      </c>
      <c r="C32" s="170"/>
      <c r="D32" s="170"/>
      <c r="E32" s="170"/>
      <c r="F32" s="171"/>
      <c r="G32" s="14"/>
      <c r="H32" s="123">
        <f>H33-H34-H29-H28</f>
        <v>57.30873299999999</v>
      </c>
      <c r="I32" s="131"/>
      <c r="K32" s="3"/>
      <c r="M32" s="3"/>
    </row>
    <row r="33" spans="1:13" ht="42.75" customHeight="1">
      <c r="A33" s="129">
        <v>9</v>
      </c>
      <c r="B33" s="149" t="s">
        <v>108</v>
      </c>
      <c r="C33" s="155"/>
      <c r="D33" s="155"/>
      <c r="E33" s="155"/>
      <c r="F33" s="156"/>
      <c r="G33" s="14"/>
      <c r="H33" s="123">
        <v>140.948658</v>
      </c>
      <c r="I33" s="137"/>
      <c r="K33" s="3"/>
      <c r="M33" s="3"/>
    </row>
    <row r="34" spans="1:9" ht="55.5" customHeight="1">
      <c r="A34" s="129">
        <v>10</v>
      </c>
      <c r="B34" s="163" t="s">
        <v>109</v>
      </c>
      <c r="C34" s="153"/>
      <c r="D34" s="153"/>
      <c r="E34" s="153"/>
      <c r="F34" s="154"/>
      <c r="G34" s="14"/>
      <c r="H34" s="123">
        <f>H33-116.121209</f>
        <v>24.827449</v>
      </c>
      <c r="I34" s="133"/>
    </row>
    <row r="35" spans="1:9" ht="40.5" customHeight="1">
      <c r="A35" s="129">
        <v>11</v>
      </c>
      <c r="B35" s="152" t="s">
        <v>110</v>
      </c>
      <c r="C35" s="153"/>
      <c r="D35" s="153"/>
      <c r="E35" s="153"/>
      <c r="F35" s="154"/>
      <c r="G35" s="14"/>
      <c r="H35" s="123">
        <v>0.5</v>
      </c>
      <c r="I35" s="131"/>
    </row>
    <row r="36" spans="1:10" ht="59.25" customHeight="1">
      <c r="A36" s="168" t="s">
        <v>111</v>
      </c>
      <c r="B36" s="168"/>
      <c r="C36" s="168"/>
      <c r="D36" s="168"/>
      <c r="E36" s="168"/>
      <c r="F36" s="168"/>
      <c r="G36" s="130"/>
      <c r="H36" s="52">
        <f>MIN(1,ROUND((H11+H16+H18+H21-H22)/((H28-H23)+(H32-H24)+(H29-H25)+H34),5))</f>
        <v>1</v>
      </c>
      <c r="I36" s="3"/>
      <c r="J36" s="3"/>
    </row>
    <row r="37" spans="8:9" ht="12.75">
      <c r="H37" s="3"/>
      <c r="I37" s="3"/>
    </row>
    <row r="38" spans="8:9" ht="12.75">
      <c r="H38" s="3"/>
      <c r="I38" s="3"/>
    </row>
    <row r="39" ht="12.75">
      <c r="H39" s="3"/>
    </row>
    <row r="40" ht="12.75">
      <c r="H40" s="3"/>
    </row>
    <row r="41" ht="12.75">
      <c r="H41" s="3"/>
    </row>
    <row r="43" spans="1:7" ht="23.25">
      <c r="A43" s="53" t="s">
        <v>112</v>
      </c>
      <c r="B43" s="54"/>
      <c r="C43" s="54"/>
      <c r="D43" s="54"/>
      <c r="E43" s="54"/>
      <c r="G43" s="55" t="s">
        <v>113</v>
      </c>
    </row>
    <row r="44" spans="1:7" ht="23.25">
      <c r="A44" s="56"/>
      <c r="B44" s="54"/>
      <c r="C44" s="54"/>
      <c r="D44" s="54"/>
      <c r="E44" s="54"/>
      <c r="G44" s="54"/>
    </row>
    <row r="45" spans="1:7" ht="23.25">
      <c r="A45" s="56"/>
      <c r="B45" s="54"/>
      <c r="C45" s="54"/>
      <c r="D45" s="54"/>
      <c r="E45" s="54"/>
      <c r="G45" s="54"/>
    </row>
    <row r="46" spans="1:7" ht="23.25">
      <c r="A46" s="56"/>
      <c r="B46" s="54"/>
      <c r="C46" s="54"/>
      <c r="D46" s="54"/>
      <c r="E46" s="54"/>
      <c r="F46" s="54"/>
      <c r="G46" s="54"/>
    </row>
    <row r="47" spans="1:7" ht="23.25">
      <c r="A47" s="53" t="s">
        <v>114</v>
      </c>
      <c r="B47" s="54"/>
      <c r="C47" s="54"/>
      <c r="D47" s="54"/>
      <c r="E47" s="54"/>
      <c r="F47" s="54"/>
      <c r="G47" s="55" t="s">
        <v>115</v>
      </c>
    </row>
    <row r="48" spans="1:7" ht="23.25">
      <c r="A48" s="56"/>
      <c r="B48" s="54"/>
      <c r="C48" s="54"/>
      <c r="D48" s="54"/>
      <c r="E48" s="54"/>
      <c r="F48" s="54"/>
      <c r="G48" s="54"/>
    </row>
    <row r="49" ht="12.75">
      <c r="A49" s="49"/>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57"/>
    </row>
    <row r="60" ht="12.75">
      <c r="A60" s="57"/>
    </row>
    <row r="61" ht="12.75">
      <c r="A61" s="57"/>
    </row>
    <row r="62" ht="12.75">
      <c r="A62" s="57"/>
    </row>
    <row r="63" ht="12.75">
      <c r="A63" s="57"/>
    </row>
    <row r="64" ht="12.75">
      <c r="A64" s="57"/>
    </row>
    <row r="65" ht="12.75">
      <c r="A65" s="57"/>
    </row>
    <row r="66" ht="12.75">
      <c r="A66" s="57"/>
    </row>
    <row r="67" ht="12.75">
      <c r="A67" s="57"/>
    </row>
    <row r="68" ht="12.75">
      <c r="A68" s="57"/>
    </row>
    <row r="69" ht="12.75">
      <c r="A69" s="57"/>
    </row>
    <row r="70" ht="12.75">
      <c r="A70" s="57"/>
    </row>
    <row r="71" ht="12.75">
      <c r="A71" s="57"/>
    </row>
    <row r="72" ht="12.75">
      <c r="A72" s="57"/>
    </row>
    <row r="73" ht="12.75">
      <c r="A73" s="57"/>
    </row>
    <row r="74" ht="12.75">
      <c r="A74" s="57"/>
    </row>
    <row r="75" ht="12.75">
      <c r="A75" s="57"/>
    </row>
    <row r="76" ht="12.75">
      <c r="A76" s="57"/>
    </row>
    <row r="77" ht="12.75">
      <c r="A77" s="57"/>
    </row>
    <row r="78" ht="12.75">
      <c r="A78" s="57"/>
    </row>
    <row r="79" ht="12.75">
      <c r="A79" s="57"/>
    </row>
    <row r="80" ht="12.75">
      <c r="A80" s="57"/>
    </row>
    <row r="81" ht="12.75">
      <c r="A81" s="57"/>
    </row>
    <row r="82" ht="12.75">
      <c r="A82" s="57"/>
    </row>
    <row r="83" ht="12.75">
      <c r="A83" s="57"/>
    </row>
    <row r="84" ht="12.75">
      <c r="A84" s="57"/>
    </row>
    <row r="85" ht="12.75">
      <c r="A85" s="49"/>
    </row>
  </sheetData>
  <mergeCells count="40">
    <mergeCell ref="A15:B15"/>
    <mergeCell ref="C15:F15"/>
    <mergeCell ref="B16:F16"/>
    <mergeCell ref="A13:B13"/>
    <mergeCell ref="C13:F13"/>
    <mergeCell ref="A14:B14"/>
    <mergeCell ref="C14:F14"/>
    <mergeCell ref="A17:B17"/>
    <mergeCell ref="C17:F17"/>
    <mergeCell ref="B18:F18"/>
    <mergeCell ref="A19:B19"/>
    <mergeCell ref="C19:F19"/>
    <mergeCell ref="C24:F24"/>
    <mergeCell ref="A23:B23"/>
    <mergeCell ref="C23:F23"/>
    <mergeCell ref="A20:B20"/>
    <mergeCell ref="C20:F20"/>
    <mergeCell ref="B21:F21"/>
    <mergeCell ref="B34:F34"/>
    <mergeCell ref="B35:F35"/>
    <mergeCell ref="A36:F36"/>
    <mergeCell ref="B29:F29"/>
    <mergeCell ref="A30:E31"/>
    <mergeCell ref="B32:F32"/>
    <mergeCell ref="B11:F11"/>
    <mergeCell ref="A12:B12"/>
    <mergeCell ref="C12:F12"/>
    <mergeCell ref="B33:F33"/>
    <mergeCell ref="A26:E27"/>
    <mergeCell ref="B28:F28"/>
    <mergeCell ref="A25:B25"/>
    <mergeCell ref="C25:F25"/>
    <mergeCell ref="B22:F22"/>
    <mergeCell ref="A24:B24"/>
    <mergeCell ref="A1:H1"/>
    <mergeCell ref="A6:H6"/>
    <mergeCell ref="A9:A10"/>
    <mergeCell ref="B9:F10"/>
    <mergeCell ref="G9:G10"/>
    <mergeCell ref="H9:H10"/>
  </mergeCells>
  <printOptions/>
  <pageMargins left="0.75" right="0.75" top="1" bottom="1" header="0.5" footer="0.5"/>
  <pageSetup horizontalDpi="600" verticalDpi="600" orientation="portrait" paperSize="9" r:id="rId47"/>
  <drawing r:id="rId46"/>
  <legacyDrawing r:id="rId45"/>
  <oleObjects>
    <oleObject progId="Equation.3" shapeId="937368" r:id="rId1"/>
    <oleObject progId="Equation.3" shapeId="937370" r:id="rId2"/>
    <oleObject progId="Equation.3" shapeId="1699002" r:id="rId3"/>
    <oleObject progId="Equation.3" shapeId="1699003" r:id="rId4"/>
    <oleObject progId="Equation.3" shapeId="1699004" r:id="rId5"/>
    <oleObject progId="Equation.3" shapeId="1699005" r:id="rId6"/>
    <oleObject progId="Equation.3" shapeId="1699006" r:id="rId7"/>
    <oleObject progId="Equation.3" shapeId="1699007" r:id="rId8"/>
    <oleObject progId="Equation.3" shapeId="1699008" r:id="rId9"/>
    <oleObject progId="Equation.3" shapeId="1699009" r:id="rId10"/>
    <oleObject progId="Equation.3" shapeId="1699010" r:id="rId11"/>
    <oleObject progId="Equation.3" shapeId="1699011" r:id="rId12"/>
    <oleObject progId="Equation.3" shapeId="1699012" r:id="rId13"/>
    <oleObject progId="Equation.3" shapeId="1699013" r:id="rId14"/>
    <oleObject progId="Equation.3" shapeId="1699014" r:id="rId15"/>
    <oleObject progId="Equation.3" shapeId="1699015" r:id="rId16"/>
    <oleObject progId="Equation.3" shapeId="1699016" r:id="rId17"/>
    <oleObject progId="Equation.3" shapeId="1699017" r:id="rId18"/>
    <oleObject progId="Equation.3" shapeId="1699018" r:id="rId19"/>
    <oleObject progId="Equation.3" shapeId="1699019" r:id="rId20"/>
    <oleObject progId="Equation.3" shapeId="1699020" r:id="rId21"/>
    <oleObject progId="Equation.3" shapeId="1699021" r:id="rId22"/>
    <oleObject progId="Equation.3" shapeId="1699022" r:id="rId23"/>
    <oleObject progId="Equation.3" shapeId="1715841" r:id="rId24"/>
    <oleObject progId="Equation.3" shapeId="1715844" r:id="rId25"/>
    <oleObject progId="Equation.3" shapeId="1715845" r:id="rId26"/>
    <oleObject progId="Equation.3" shapeId="1715846" r:id="rId27"/>
    <oleObject progId="Equation.3" shapeId="1715847" r:id="rId28"/>
    <oleObject progId="Equation.3" shapeId="1715848" r:id="rId29"/>
    <oleObject progId="Equation.3" shapeId="1715849" r:id="rId30"/>
    <oleObject progId="Equation.3" shapeId="1715850" r:id="rId31"/>
    <oleObject progId="Equation.3" shapeId="1715851" r:id="rId32"/>
    <oleObject progId="Equation.3" shapeId="1715852" r:id="rId33"/>
    <oleObject progId="Equation.3" shapeId="1715853" r:id="rId34"/>
    <oleObject progId="Equation.3" shapeId="1715854" r:id="rId35"/>
    <oleObject progId="Equation.3" shapeId="1715855" r:id="rId36"/>
    <oleObject progId="Equation.3" shapeId="1715856" r:id="rId37"/>
    <oleObject progId="Equation.3" shapeId="1715857" r:id="rId38"/>
    <oleObject progId="Equation.3" shapeId="1715858" r:id="rId39"/>
    <oleObject progId="Equation.3" shapeId="1715859" r:id="rId40"/>
    <oleObject progId="Equation.3" shapeId="1715860" r:id="rId41"/>
    <oleObject progId="Equation.3" shapeId="1715861" r:id="rId42"/>
    <oleObject progId="Equation.3" shapeId="1715862" r:id="rId43"/>
    <oleObject progId="Equation.3" shapeId="1715863" r:id="rId44"/>
  </oleObjects>
</worksheet>
</file>

<file path=xl/worksheets/sheet4.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P9" sqref="P9"/>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3" width="9.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25"/>
      <c r="B1" s="25"/>
      <c r="C1" s="25"/>
      <c r="D1" s="25"/>
      <c r="E1" s="25"/>
      <c r="F1" s="26"/>
      <c r="G1" s="26"/>
      <c r="H1" s="26"/>
      <c r="I1" s="26"/>
      <c r="J1" s="26"/>
      <c r="K1" s="26"/>
      <c r="L1" s="26"/>
      <c r="M1" s="26"/>
    </row>
    <row r="2" spans="1:13" ht="15">
      <c r="A2" s="176" t="s">
        <v>31</v>
      </c>
      <c r="B2" s="176"/>
      <c r="C2" s="176"/>
      <c r="D2" s="176"/>
      <c r="E2" s="176"/>
      <c r="F2" s="176"/>
      <c r="G2" s="176"/>
      <c r="H2" s="176"/>
      <c r="I2" s="176"/>
      <c r="J2" s="176"/>
      <c r="K2" s="176"/>
      <c r="L2" s="176"/>
      <c r="M2" s="176"/>
    </row>
    <row r="3" spans="1:13" ht="12.75">
      <c r="A3" s="27"/>
      <c r="B3" s="27"/>
      <c r="C3" s="27"/>
      <c r="D3" s="27"/>
      <c r="E3" s="27"/>
      <c r="F3" s="27"/>
      <c r="G3" s="27"/>
      <c r="H3" s="27"/>
      <c r="I3" s="27"/>
      <c r="J3" s="27"/>
      <c r="K3" s="27"/>
      <c r="L3" s="27"/>
      <c r="M3" s="27"/>
    </row>
    <row r="4" spans="1:13" ht="13.5" thickBot="1">
      <c r="A4" s="25"/>
      <c r="B4" s="25"/>
      <c r="C4" s="25"/>
      <c r="D4" s="25"/>
      <c r="E4" s="25"/>
      <c r="F4" s="26"/>
      <c r="G4" s="26"/>
      <c r="H4" s="26"/>
      <c r="I4" s="26"/>
      <c r="J4" s="26"/>
      <c r="K4" s="26"/>
      <c r="L4" s="26"/>
      <c r="M4" s="26"/>
    </row>
    <row r="5" spans="1:13" ht="12.75">
      <c r="A5" s="173" t="s">
        <v>3</v>
      </c>
      <c r="B5" s="174"/>
      <c r="C5" s="174"/>
      <c r="D5" s="174"/>
      <c r="E5" s="174"/>
      <c r="F5" s="174"/>
      <c r="G5" s="174"/>
      <c r="H5" s="174"/>
      <c r="I5" s="174"/>
      <c r="J5" s="174"/>
      <c r="K5" s="174"/>
      <c r="L5" s="174"/>
      <c r="M5" s="175"/>
    </row>
    <row r="6" spans="1:13" ht="13.5" thickBot="1">
      <c r="A6" s="177" t="s">
        <v>117</v>
      </c>
      <c r="B6" s="178"/>
      <c r="C6" s="178"/>
      <c r="D6" s="178"/>
      <c r="E6" s="178"/>
      <c r="F6" s="178"/>
      <c r="G6" s="178"/>
      <c r="H6" s="178"/>
      <c r="I6" s="178"/>
      <c r="J6" s="178"/>
      <c r="K6" s="178"/>
      <c r="L6" s="178"/>
      <c r="M6" s="179"/>
    </row>
    <row r="7" ht="13.5" thickBot="1">
      <c r="B7" s="2"/>
    </row>
    <row r="8" spans="1:13" s="4" customFormat="1" ht="54" customHeight="1">
      <c r="A8" s="182"/>
      <c r="B8" s="184" t="s">
        <v>6</v>
      </c>
      <c r="C8" s="184"/>
      <c r="D8" s="185"/>
      <c r="E8" s="188" t="s">
        <v>7</v>
      </c>
      <c r="F8" s="190" t="s">
        <v>8</v>
      </c>
      <c r="G8" s="191"/>
      <c r="H8" s="191"/>
      <c r="I8" s="192"/>
      <c r="J8" s="193" t="s">
        <v>9</v>
      </c>
      <c r="K8" s="194"/>
      <c r="L8" s="194"/>
      <c r="M8" s="195"/>
    </row>
    <row r="9" spans="1:13" s="7" customFormat="1" ht="12.75">
      <c r="A9" s="183"/>
      <c r="B9" s="186"/>
      <c r="C9" s="186"/>
      <c r="D9" s="187"/>
      <c r="E9" s="189"/>
      <c r="F9" s="5" t="s">
        <v>10</v>
      </c>
      <c r="G9" s="5" t="s">
        <v>11</v>
      </c>
      <c r="H9" s="5" t="s">
        <v>12</v>
      </c>
      <c r="I9" s="6" t="s">
        <v>13</v>
      </c>
      <c r="J9" s="5" t="s">
        <v>10</v>
      </c>
      <c r="K9" s="5" t="s">
        <v>11</v>
      </c>
      <c r="L9" s="5" t="s">
        <v>12</v>
      </c>
      <c r="M9" s="6" t="s">
        <v>13</v>
      </c>
    </row>
    <row r="10" spans="1:13" ht="13.5" thickBot="1">
      <c r="A10" s="91">
        <v>1</v>
      </c>
      <c r="B10" s="9" t="s">
        <v>14</v>
      </c>
      <c r="C10" s="10"/>
      <c r="D10" s="10"/>
      <c r="E10" s="10"/>
      <c r="F10" s="11"/>
      <c r="G10" s="11"/>
      <c r="H10" s="11"/>
      <c r="I10" s="12"/>
      <c r="J10" s="11"/>
      <c r="K10" s="11"/>
      <c r="L10" s="11"/>
      <c r="M10" s="12"/>
    </row>
    <row r="11" spans="1:17" ht="13.5" thickBot="1">
      <c r="A11" s="92">
        <v>2</v>
      </c>
      <c r="B11" s="180" t="s">
        <v>15</v>
      </c>
      <c r="C11" s="180"/>
      <c r="D11" s="180"/>
      <c r="E11" s="180"/>
      <c r="F11" s="180"/>
      <c r="G11" s="180"/>
      <c r="H11" s="180"/>
      <c r="I11" s="180"/>
      <c r="J11" s="198"/>
      <c r="K11" s="198"/>
      <c r="L11" s="198"/>
      <c r="M11" s="199"/>
      <c r="O11" s="3"/>
      <c r="P11" s="3"/>
      <c r="Q11" s="3"/>
    </row>
    <row r="12" spans="1:17" ht="13.5" thickBot="1">
      <c r="A12" s="93"/>
      <c r="B12" s="203" t="s">
        <v>63</v>
      </c>
      <c r="C12" s="203"/>
      <c r="D12" s="203"/>
      <c r="E12" s="203"/>
      <c r="F12" s="203"/>
      <c r="G12" s="203"/>
      <c r="H12" s="203"/>
      <c r="I12" s="203"/>
      <c r="J12" s="202"/>
      <c r="K12" s="202"/>
      <c r="L12" s="202"/>
      <c r="M12" s="204"/>
      <c r="N12" s="3"/>
      <c r="O12" s="3"/>
      <c r="P12" s="3"/>
      <c r="Q12" s="3"/>
    </row>
    <row r="13" spans="1:17" ht="12.75">
      <c r="A13" s="93"/>
      <c r="B13" s="58" t="s">
        <v>64</v>
      </c>
      <c r="C13" s="58"/>
      <c r="D13" s="59"/>
      <c r="E13" s="60" t="s">
        <v>17</v>
      </c>
      <c r="F13" s="61">
        <v>1.985</v>
      </c>
      <c r="G13" s="62">
        <v>2.05</v>
      </c>
      <c r="H13" s="62">
        <v>2.435</v>
      </c>
      <c r="I13" s="63">
        <v>2.837</v>
      </c>
      <c r="J13" s="33">
        <f>F13-'[1]Лист1'!B24+'[1]Лист1'!$D7/1000</f>
        <v>3.6179699999999997</v>
      </c>
      <c r="K13" s="34">
        <f>G13-'[1]Лист1'!C24+'[1]Лист1'!$D7/1000</f>
        <v>3.6829699999999996</v>
      </c>
      <c r="L13" s="34">
        <f>H13-'[1]Лист1'!D24+'[1]Лист1'!$D7/1000</f>
        <v>4.06797</v>
      </c>
      <c r="M13" s="35">
        <f>I13-'[1]Лист1'!E24+'[1]Лист1'!$D7/1000</f>
        <v>4.46997</v>
      </c>
      <c r="N13" s="3"/>
      <c r="O13" s="3"/>
      <c r="P13" s="3"/>
      <c r="Q13" s="3"/>
    </row>
    <row r="14" spans="1:17" ht="12.75">
      <c r="A14" s="93"/>
      <c r="B14" s="2" t="s">
        <v>59</v>
      </c>
      <c r="C14" s="2"/>
      <c r="D14" s="64"/>
      <c r="E14" s="8" t="s">
        <v>17</v>
      </c>
      <c r="F14" s="65">
        <v>2.019</v>
      </c>
      <c r="G14" s="66">
        <v>2.083</v>
      </c>
      <c r="H14" s="66">
        <v>2.468</v>
      </c>
      <c r="I14" s="67">
        <v>2.87</v>
      </c>
      <c r="J14" s="68">
        <f>F14-'[1]Лист1'!B25+'[1]Лист1'!$D8/1000</f>
        <v>3.6464499999999997</v>
      </c>
      <c r="K14" s="69">
        <f>G14-'[1]Лист1'!C25+'[1]Лист1'!$D8/1000</f>
        <v>3.71145</v>
      </c>
      <c r="L14" s="69">
        <f>H14-'[1]Лист1'!D25+'[1]Лист1'!$D8/1000</f>
        <v>4.09645</v>
      </c>
      <c r="M14" s="70">
        <f>I14-'[1]Лист1'!E25+'[1]Лист1'!$D8/1000</f>
        <v>4.49845</v>
      </c>
      <c r="N14" s="3"/>
      <c r="O14" s="3"/>
      <c r="P14" s="3"/>
      <c r="Q14" s="3"/>
    </row>
    <row r="15" spans="1:17" ht="12.75">
      <c r="A15" s="93"/>
      <c r="B15" s="2" t="s">
        <v>60</v>
      </c>
      <c r="C15" s="2"/>
      <c r="D15" s="64"/>
      <c r="E15" s="8" t="s">
        <v>17</v>
      </c>
      <c r="F15" s="65">
        <v>2.056</v>
      </c>
      <c r="G15" s="66">
        <v>2.121</v>
      </c>
      <c r="H15" s="66">
        <v>2.506</v>
      </c>
      <c r="I15" s="67">
        <v>2.908</v>
      </c>
      <c r="J15" s="68">
        <f>F15-'[1]Лист1'!B26+'[1]Лист1'!$D9/1000</f>
        <v>3.6692299999999998</v>
      </c>
      <c r="K15" s="69">
        <f>G15-'[1]Лист1'!C26+'[1]Лист1'!$D9/1000</f>
        <v>3.73423</v>
      </c>
      <c r="L15" s="69">
        <f>H15-'[1]Лист1'!D26+'[1]Лист1'!$D9/1000</f>
        <v>4.11923</v>
      </c>
      <c r="M15" s="70">
        <f>I15-'[1]Лист1'!E26+'[1]Лист1'!$D9/1000</f>
        <v>4.52123</v>
      </c>
      <c r="N15" s="3"/>
      <c r="O15" s="3"/>
      <c r="P15" s="3"/>
      <c r="Q15" s="3"/>
    </row>
    <row r="16" spans="1:17" ht="12.75">
      <c r="A16" s="93"/>
      <c r="B16" s="2" t="s">
        <v>61</v>
      </c>
      <c r="C16" s="2"/>
      <c r="D16" s="64"/>
      <c r="E16" s="8" t="s">
        <v>17</v>
      </c>
      <c r="F16" s="65">
        <v>2.077</v>
      </c>
      <c r="G16" s="66">
        <v>2.141</v>
      </c>
      <c r="H16" s="66">
        <v>2.526</v>
      </c>
      <c r="I16" s="67">
        <v>2.928</v>
      </c>
      <c r="J16" s="68">
        <f>F16-'[1]Лист1'!B27+'[1]Лист1'!$D10/1000</f>
        <v>3.6959699999999995</v>
      </c>
      <c r="K16" s="69">
        <f>G16-'[1]Лист1'!C27+'[1]Лист1'!$D10/1000</f>
        <v>3.7609699999999995</v>
      </c>
      <c r="L16" s="69">
        <f>H16-'[1]Лист1'!D27+'[1]Лист1'!$D10/1000</f>
        <v>4.145969999999999</v>
      </c>
      <c r="M16" s="70">
        <f>I16-'[1]Лист1'!E27+'[1]Лист1'!$D10/1000</f>
        <v>4.547969999999999</v>
      </c>
      <c r="N16" s="3"/>
      <c r="O16" s="3"/>
      <c r="P16" s="3"/>
      <c r="Q16" s="3"/>
    </row>
    <row r="17" spans="1:17" ht="13.5" thickBot="1">
      <c r="A17" s="93"/>
      <c r="B17" s="22" t="s">
        <v>62</v>
      </c>
      <c r="C17" s="22"/>
      <c r="D17" s="71"/>
      <c r="E17" s="72" t="s">
        <v>17</v>
      </c>
      <c r="F17" s="73">
        <v>2.114</v>
      </c>
      <c r="G17" s="74">
        <v>2.178</v>
      </c>
      <c r="H17" s="74">
        <v>2.564</v>
      </c>
      <c r="I17" s="75">
        <v>2.966</v>
      </c>
      <c r="J17" s="76">
        <f>F17-'[1]Лист1'!B28+'[1]Лист1'!$D11/1000</f>
        <v>3.72781</v>
      </c>
      <c r="K17" s="77">
        <f>G17-'[1]Лист1'!C28+'[1]Лист1'!$D11/1000</f>
        <v>3.79281</v>
      </c>
      <c r="L17" s="77">
        <f>H17-'[1]Лист1'!D28+'[1]Лист1'!$D11/1000</f>
        <v>4.17781</v>
      </c>
      <c r="M17" s="78">
        <f>I17-'[1]Лист1'!E28+'[1]Лист1'!$D11/1000</f>
        <v>4.57981</v>
      </c>
      <c r="N17" s="3"/>
      <c r="O17" s="3"/>
      <c r="P17" s="3"/>
      <c r="Q17" s="3"/>
    </row>
    <row r="18" spans="1:17" ht="13.5" thickBot="1">
      <c r="A18" s="93"/>
      <c r="B18" s="205" t="s">
        <v>18</v>
      </c>
      <c r="C18" s="205"/>
      <c r="D18" s="205"/>
      <c r="E18" s="205"/>
      <c r="F18" s="205"/>
      <c r="G18" s="205"/>
      <c r="H18" s="205"/>
      <c r="I18" s="206"/>
      <c r="J18" s="13"/>
      <c r="K18" s="79"/>
      <c r="L18" s="79"/>
      <c r="M18" s="80"/>
      <c r="N18" s="3"/>
      <c r="O18" s="3"/>
      <c r="P18" s="3"/>
      <c r="Q18" s="3"/>
    </row>
    <row r="19" spans="1:17" ht="12.75">
      <c r="A19" s="93"/>
      <c r="B19" s="58"/>
      <c r="C19" s="81" t="s">
        <v>19</v>
      </c>
      <c r="D19" s="82"/>
      <c r="E19" s="83" t="s">
        <v>17</v>
      </c>
      <c r="F19" s="62">
        <v>0.853</v>
      </c>
      <c r="G19" s="62">
        <v>0.911</v>
      </c>
      <c r="H19" s="62">
        <v>0.991</v>
      </c>
      <c r="I19" s="63">
        <v>1.107</v>
      </c>
      <c r="J19" s="33">
        <f>F19-'[1]Лист1'!$B$34+'[1]Лист1'!$D$13/1000</f>
        <v>2.52968</v>
      </c>
      <c r="K19" s="33">
        <f>G19-'[1]Лист1'!$B$34+'[1]Лист1'!$D$13/1000</f>
        <v>2.58768</v>
      </c>
      <c r="L19" s="33">
        <f>H19-'[1]Лист1'!$B$34+'[1]Лист1'!$D$13/1000</f>
        <v>2.6676800000000003</v>
      </c>
      <c r="M19" s="84">
        <f>I19-'[1]Лист1'!$B$34+'[1]Лист1'!$D$13/1000</f>
        <v>2.7836800000000004</v>
      </c>
      <c r="N19" s="3"/>
      <c r="O19" s="3"/>
      <c r="P19" s="3"/>
      <c r="Q19" s="3"/>
    </row>
    <row r="20" spans="1:17" ht="38.25" customHeight="1" thickBot="1">
      <c r="A20" s="93"/>
      <c r="B20" s="22"/>
      <c r="C20" s="45" t="s">
        <v>20</v>
      </c>
      <c r="D20" s="85"/>
      <c r="E20" s="72" t="s">
        <v>49</v>
      </c>
      <c r="F20" s="86">
        <v>470.32</v>
      </c>
      <c r="G20" s="86">
        <v>784.515</v>
      </c>
      <c r="H20" s="86">
        <v>547.648</v>
      </c>
      <c r="I20" s="87">
        <v>1018.02</v>
      </c>
      <c r="J20" s="88">
        <f>F20-'[1]Лист1'!$B$33+'[1]Лист1'!$D$12/1000</f>
        <v>442.95394</v>
      </c>
      <c r="K20" s="89">
        <f>G20-'[1]Лист1'!$B$33+'[1]Лист1'!$D$12/1000</f>
        <v>757.14894</v>
      </c>
      <c r="L20" s="89">
        <f>H20-'[1]Лист1'!$B$33+'[1]Лист1'!$D$12/1000</f>
        <v>520.2819400000001</v>
      </c>
      <c r="M20" s="90">
        <f>I20-'[1]Лист1'!$B$33+'[1]Лист1'!$D$12/1000</f>
        <v>990.6539399999999</v>
      </c>
      <c r="N20" s="3"/>
      <c r="O20" s="3"/>
      <c r="P20" s="3"/>
      <c r="Q20" s="3"/>
    </row>
    <row r="21" spans="1:17" ht="14.25" customHeight="1">
      <c r="A21" s="93"/>
      <c r="B21" s="196" t="s">
        <v>67</v>
      </c>
      <c r="C21" s="196"/>
      <c r="D21" s="196"/>
      <c r="E21" s="196"/>
      <c r="F21" s="196"/>
      <c r="G21" s="196"/>
      <c r="H21" s="196"/>
      <c r="I21" s="196"/>
      <c r="J21" s="60"/>
      <c r="K21" s="94"/>
      <c r="L21" s="94"/>
      <c r="M21" s="95"/>
      <c r="N21" s="3"/>
      <c r="O21" s="3"/>
      <c r="P21" s="3"/>
      <c r="Q21" s="3"/>
    </row>
    <row r="22" spans="1:17" ht="14.25" customHeight="1">
      <c r="A22" s="93"/>
      <c r="B22" s="96"/>
      <c r="C22" s="97" t="s">
        <v>68</v>
      </c>
      <c r="D22" s="98"/>
      <c r="E22" s="14" t="s">
        <v>17</v>
      </c>
      <c r="F22" s="99">
        <v>1.685</v>
      </c>
      <c r="G22" s="99">
        <v>1.75</v>
      </c>
      <c r="H22" s="99">
        <v>2.135</v>
      </c>
      <c r="I22" s="100">
        <v>2.537</v>
      </c>
      <c r="J22" s="101">
        <f>F$22-'[1]Лист1'!B$29+'[1]Лист1'!$D$15/1000</f>
        <v>2.54504</v>
      </c>
      <c r="K22" s="102">
        <f>G$22-'[1]Лист1'!C$29+'[1]Лист1'!$D$15/1000</f>
        <v>2.6100399999999997</v>
      </c>
      <c r="L22" s="102">
        <f>H$22-'[1]Лист1'!D$29+'[1]Лист1'!$D$15/1000</f>
        <v>2.9950399999999995</v>
      </c>
      <c r="M22" s="103">
        <f>I$22-'[1]Лист1'!E$29+'[1]Лист1'!$D$15/1000</f>
        <v>3.3970399999999996</v>
      </c>
      <c r="N22" s="3"/>
      <c r="O22" s="3"/>
      <c r="P22" s="3"/>
      <c r="Q22" s="3"/>
    </row>
    <row r="23" spans="1:17" ht="14.25" customHeight="1">
      <c r="A23" s="93"/>
      <c r="B23" s="96"/>
      <c r="C23" s="97" t="s">
        <v>69</v>
      </c>
      <c r="D23" s="98"/>
      <c r="E23" s="14" t="s">
        <v>17</v>
      </c>
      <c r="F23" s="99">
        <v>2.056</v>
      </c>
      <c r="G23" s="99">
        <v>2.121</v>
      </c>
      <c r="H23" s="99">
        <v>2.506</v>
      </c>
      <c r="I23" s="100">
        <v>2.908</v>
      </c>
      <c r="J23" s="101">
        <f>F$23-'[1]Лист1'!B$30+'[1]Лист1'!$D$16/1000</f>
        <v>1.5360200000000002</v>
      </c>
      <c r="K23" s="102">
        <f>G$23-'[1]Лист1'!C$30+'[1]Лист1'!$D$16/1000</f>
        <v>1.60102</v>
      </c>
      <c r="L23" s="102">
        <f>H$23-'[1]Лист1'!D$30+'[1]Лист1'!$D$16/1000</f>
        <v>1.98602</v>
      </c>
      <c r="M23" s="103">
        <f>I$23-'[1]Лист1'!E$30+'[1]Лист1'!$D$16/1000</f>
        <v>2.38802</v>
      </c>
      <c r="N23" s="3"/>
      <c r="O23" s="3"/>
      <c r="P23" s="3"/>
      <c r="Q23" s="3"/>
    </row>
    <row r="24" spans="1:17" ht="14.25" customHeight="1" thickBot="1">
      <c r="A24" s="93"/>
      <c r="B24" s="15"/>
      <c r="C24" s="45" t="s">
        <v>70</v>
      </c>
      <c r="D24" s="104"/>
      <c r="E24" s="105" t="s">
        <v>17</v>
      </c>
      <c r="F24" s="74">
        <v>2.427</v>
      </c>
      <c r="G24" s="74">
        <v>2.491</v>
      </c>
      <c r="H24" s="74">
        <v>2.877</v>
      </c>
      <c r="I24" s="106">
        <v>3.279</v>
      </c>
      <c r="J24" s="107">
        <f>F$24-'[1]Лист1'!B$31+'[1]Лист1'!$D$17/1000</f>
        <v>1.91989</v>
      </c>
      <c r="K24" s="108">
        <f>G$24-'[1]Лист1'!C$31+'[1]Лист1'!$D$17/1000</f>
        <v>1.9838900000000002</v>
      </c>
      <c r="L24" s="108">
        <f>H$24-'[1]Лист1'!D$31+'[1]Лист1'!$D$17/1000</f>
        <v>2.36989</v>
      </c>
      <c r="M24" s="109">
        <f>I$24-'[1]Лист1'!E$31+'[1]Лист1'!$D$17/1000</f>
        <v>2.77189</v>
      </c>
      <c r="N24" s="3"/>
      <c r="O24" s="3"/>
      <c r="P24" s="3"/>
      <c r="Q24" s="3"/>
    </row>
    <row r="25" spans="1:13" ht="12.75" customHeight="1" thickBot="1">
      <c r="A25" s="110" t="s">
        <v>1</v>
      </c>
      <c r="B25" s="180" t="s">
        <v>21</v>
      </c>
      <c r="C25" s="180"/>
      <c r="D25" s="180"/>
      <c r="E25" s="180"/>
      <c r="F25" s="180"/>
      <c r="G25" s="180"/>
      <c r="H25" s="180"/>
      <c r="I25" s="180"/>
      <c r="J25" s="200"/>
      <c r="K25" s="200"/>
      <c r="L25" s="200"/>
      <c r="M25" s="201"/>
    </row>
    <row r="26" spans="1:13" ht="13.5" thickBot="1">
      <c r="A26" s="93"/>
      <c r="B26" s="202" t="s">
        <v>63</v>
      </c>
      <c r="C26" s="202"/>
      <c r="D26" s="202"/>
      <c r="E26" s="203"/>
      <c r="F26" s="203"/>
      <c r="G26" s="203"/>
      <c r="H26" s="203"/>
      <c r="I26" s="203"/>
      <c r="J26" s="202"/>
      <c r="K26" s="202"/>
      <c r="L26" s="202"/>
      <c r="M26" s="204"/>
    </row>
    <row r="27" spans="1:13" ht="12.75">
      <c r="A27" s="93"/>
      <c r="B27" s="58" t="s">
        <v>64</v>
      </c>
      <c r="C27" s="58"/>
      <c r="D27" s="59"/>
      <c r="E27" s="60" t="s">
        <v>17</v>
      </c>
      <c r="F27" s="61">
        <v>1.985</v>
      </c>
      <c r="G27" s="62">
        <v>2.05</v>
      </c>
      <c r="H27" s="62">
        <v>2.435</v>
      </c>
      <c r="I27" s="63">
        <v>2.837</v>
      </c>
      <c r="J27" s="33">
        <f>F13-'[1]Лист1'!B24+'[1]Лист1'!$D7/1000</f>
        <v>3.6179699999999997</v>
      </c>
      <c r="K27" s="34">
        <f>G13-'[1]Лист1'!C24+'[1]Лист1'!$D7/1000</f>
        <v>3.6829699999999996</v>
      </c>
      <c r="L27" s="34">
        <f>H13-'[1]Лист1'!D24+'[1]Лист1'!$D7/1000</f>
        <v>4.06797</v>
      </c>
      <c r="M27" s="35">
        <f>I13-'[1]Лист1'!E24+'[1]Лист1'!$D7/1000</f>
        <v>4.46997</v>
      </c>
    </row>
    <row r="28" spans="1:13" ht="12.75">
      <c r="A28" s="93"/>
      <c r="B28" s="2" t="s">
        <v>59</v>
      </c>
      <c r="C28" s="2"/>
      <c r="D28" s="64"/>
      <c r="E28" s="8" t="s">
        <v>17</v>
      </c>
      <c r="F28" s="65">
        <v>2.019</v>
      </c>
      <c r="G28" s="66">
        <v>2.083</v>
      </c>
      <c r="H28" s="66">
        <v>2.468</v>
      </c>
      <c r="I28" s="67">
        <v>2.87</v>
      </c>
      <c r="J28" s="68">
        <f>F14-'[1]Лист1'!B25+'[1]Лист1'!$D8/1000</f>
        <v>3.6464499999999997</v>
      </c>
      <c r="K28" s="69">
        <f>G14-'[1]Лист1'!C25+'[1]Лист1'!$D8/1000</f>
        <v>3.71145</v>
      </c>
      <c r="L28" s="69">
        <f>H14-'[1]Лист1'!D25+'[1]Лист1'!$D8/1000</f>
        <v>4.09645</v>
      </c>
      <c r="M28" s="70">
        <f>I14-'[1]Лист1'!E25+'[1]Лист1'!$D8/1000</f>
        <v>4.49845</v>
      </c>
    </row>
    <row r="29" spans="1:13" ht="12.75">
      <c r="A29" s="93"/>
      <c r="B29" s="2" t="s">
        <v>60</v>
      </c>
      <c r="C29" s="2"/>
      <c r="D29" s="64"/>
      <c r="E29" s="8" t="s">
        <v>17</v>
      </c>
      <c r="F29" s="65">
        <v>2.056</v>
      </c>
      <c r="G29" s="66">
        <v>2.121</v>
      </c>
      <c r="H29" s="66">
        <v>2.506</v>
      </c>
      <c r="I29" s="67">
        <v>2.908</v>
      </c>
      <c r="J29" s="68">
        <f>F15-'[1]Лист1'!B26+'[1]Лист1'!$D9/1000</f>
        <v>3.6692299999999998</v>
      </c>
      <c r="K29" s="69">
        <f>G15-'[1]Лист1'!C26+'[1]Лист1'!$D9/1000</f>
        <v>3.73423</v>
      </c>
      <c r="L29" s="69">
        <f>H15-'[1]Лист1'!D26+'[1]Лист1'!$D9/1000</f>
        <v>4.11923</v>
      </c>
      <c r="M29" s="70">
        <f>I15-'[1]Лист1'!E26+'[1]Лист1'!$D9/1000</f>
        <v>4.52123</v>
      </c>
    </row>
    <row r="30" spans="1:13" ht="12.75">
      <c r="A30" s="93"/>
      <c r="B30" s="2" t="s">
        <v>61</v>
      </c>
      <c r="C30" s="2"/>
      <c r="D30" s="64"/>
      <c r="E30" s="8" t="s">
        <v>17</v>
      </c>
      <c r="F30" s="65">
        <v>2.077</v>
      </c>
      <c r="G30" s="66">
        <v>2.141</v>
      </c>
      <c r="H30" s="66">
        <v>2.526</v>
      </c>
      <c r="I30" s="67">
        <v>2.928</v>
      </c>
      <c r="J30" s="68">
        <f>F16-'[1]Лист1'!B27+'[1]Лист1'!$D10/1000</f>
        <v>3.6959699999999995</v>
      </c>
      <c r="K30" s="69">
        <f>G16-'[1]Лист1'!C27+'[1]Лист1'!$D10/1000</f>
        <v>3.7609699999999995</v>
      </c>
      <c r="L30" s="69">
        <f>H16-'[1]Лист1'!D27+'[1]Лист1'!$D10/1000</f>
        <v>4.145969999999999</v>
      </c>
      <c r="M30" s="70">
        <f>I16-'[1]Лист1'!E27+'[1]Лист1'!$D10/1000</f>
        <v>4.547969999999999</v>
      </c>
    </row>
    <row r="31" spans="1:13" ht="13.5" thickBot="1">
      <c r="A31" s="93"/>
      <c r="B31" s="22" t="s">
        <v>62</v>
      </c>
      <c r="C31" s="22"/>
      <c r="D31" s="71"/>
      <c r="E31" s="72" t="s">
        <v>17</v>
      </c>
      <c r="F31" s="73">
        <v>2.114</v>
      </c>
      <c r="G31" s="74">
        <v>2.178</v>
      </c>
      <c r="H31" s="74">
        <v>2.564</v>
      </c>
      <c r="I31" s="75">
        <v>2.966</v>
      </c>
      <c r="J31" s="76">
        <f>F17-'[1]Лист1'!B28+'[1]Лист1'!$D11/1000</f>
        <v>3.72781</v>
      </c>
      <c r="K31" s="77">
        <f>G17-'[1]Лист1'!C28+'[1]Лист1'!$D11/1000</f>
        <v>3.79281</v>
      </c>
      <c r="L31" s="77">
        <f>H17-'[1]Лист1'!D28+'[1]Лист1'!$D11/1000</f>
        <v>4.17781</v>
      </c>
      <c r="M31" s="78">
        <f>I17-'[1]Лист1'!E28+'[1]Лист1'!$D11/1000</f>
        <v>4.57981</v>
      </c>
    </row>
    <row r="32" spans="1:13" ht="13.5" thickBot="1">
      <c r="A32" s="93"/>
      <c r="B32" s="205" t="s">
        <v>18</v>
      </c>
      <c r="C32" s="205"/>
      <c r="D32" s="205"/>
      <c r="E32" s="205"/>
      <c r="F32" s="205"/>
      <c r="G32" s="205"/>
      <c r="H32" s="205"/>
      <c r="I32" s="206"/>
      <c r="J32" s="13"/>
      <c r="K32" s="79"/>
      <c r="L32" s="79"/>
      <c r="M32" s="80"/>
    </row>
    <row r="33" spans="1:13" ht="12.75">
      <c r="A33" s="93"/>
      <c r="B33" s="58"/>
      <c r="C33" s="81" t="s">
        <v>19</v>
      </c>
      <c r="D33" s="82"/>
      <c r="E33" s="83" t="s">
        <v>17</v>
      </c>
      <c r="F33" s="62">
        <v>0.853</v>
      </c>
      <c r="G33" s="62">
        <v>0.911</v>
      </c>
      <c r="H33" s="62">
        <v>0.991</v>
      </c>
      <c r="I33" s="63">
        <v>1.107</v>
      </c>
      <c r="J33" s="33">
        <f>F19-'[1]Лист1'!$B$34+'[1]Лист1'!$D$13/1000</f>
        <v>2.52968</v>
      </c>
      <c r="K33" s="33">
        <f>G19-'[1]Лист1'!$B$34+'[1]Лист1'!$D$13/1000</f>
        <v>2.58768</v>
      </c>
      <c r="L33" s="33">
        <f>H19-'[1]Лист1'!$B$34+'[1]Лист1'!$D$13/1000</f>
        <v>2.6676800000000003</v>
      </c>
      <c r="M33" s="84">
        <f>I19-'[1]Лист1'!$B$34+'[1]Лист1'!$D$13/1000</f>
        <v>2.7836800000000004</v>
      </c>
    </row>
    <row r="34" spans="1:13" ht="37.5" customHeight="1" thickBot="1">
      <c r="A34" s="93"/>
      <c r="B34" s="22"/>
      <c r="C34" s="45" t="s">
        <v>20</v>
      </c>
      <c r="D34" s="85"/>
      <c r="E34" s="72" t="s">
        <v>49</v>
      </c>
      <c r="F34" s="86">
        <v>470.32</v>
      </c>
      <c r="G34" s="86">
        <v>784.515</v>
      </c>
      <c r="H34" s="86">
        <v>547.648</v>
      </c>
      <c r="I34" s="87">
        <v>1018.02</v>
      </c>
      <c r="J34" s="88">
        <f>F20-'[1]Лист1'!$B$33+'[1]Лист1'!$D$12/1000</f>
        <v>442.95394</v>
      </c>
      <c r="K34" s="89">
        <f>G20-'[1]Лист1'!$B$33+'[1]Лист1'!$D$12/1000</f>
        <v>757.14894</v>
      </c>
      <c r="L34" s="89">
        <f>H20-'[1]Лист1'!$B$33+'[1]Лист1'!$D$12/1000</f>
        <v>520.2819400000001</v>
      </c>
      <c r="M34" s="90">
        <f>I20-'[1]Лист1'!$B$33+'[1]Лист1'!$D$12/1000</f>
        <v>990.6539399999999</v>
      </c>
    </row>
    <row r="35" spans="1:13" ht="12.75" customHeight="1">
      <c r="A35" s="93"/>
      <c r="B35" s="196" t="s">
        <v>67</v>
      </c>
      <c r="C35" s="196"/>
      <c r="D35" s="196"/>
      <c r="E35" s="196"/>
      <c r="F35" s="196"/>
      <c r="G35" s="196"/>
      <c r="H35" s="196"/>
      <c r="I35" s="196"/>
      <c r="J35" s="60"/>
      <c r="K35" s="94"/>
      <c r="L35" s="94"/>
      <c r="M35" s="95"/>
    </row>
    <row r="36" spans="1:13" ht="12.75" customHeight="1">
      <c r="A36" s="93"/>
      <c r="B36" s="96"/>
      <c r="C36" s="97" t="s">
        <v>68</v>
      </c>
      <c r="D36" s="98"/>
      <c r="E36" s="14" t="s">
        <v>17</v>
      </c>
      <c r="F36" s="99">
        <v>1.685</v>
      </c>
      <c r="G36" s="99">
        <v>1.75</v>
      </c>
      <c r="H36" s="99">
        <v>2.135</v>
      </c>
      <c r="I36" s="100">
        <v>2.537</v>
      </c>
      <c r="J36" s="101">
        <f>F$22-'[1]Лист1'!B$29+'[1]Лист1'!$D$15/1000</f>
        <v>2.54504</v>
      </c>
      <c r="K36" s="102">
        <f>G$22-'[1]Лист1'!C$29+'[1]Лист1'!$D$15/1000</f>
        <v>2.6100399999999997</v>
      </c>
      <c r="L36" s="102">
        <f>H$22-'[1]Лист1'!D$29+'[1]Лист1'!$D$15/1000</f>
        <v>2.9950399999999995</v>
      </c>
      <c r="M36" s="103">
        <f>I$22-'[1]Лист1'!E$29+'[1]Лист1'!$D$15/1000</f>
        <v>3.3970399999999996</v>
      </c>
    </row>
    <row r="37" spans="1:13" ht="12.75" customHeight="1">
      <c r="A37" s="93"/>
      <c r="B37" s="96"/>
      <c r="C37" s="97" t="s">
        <v>69</v>
      </c>
      <c r="D37" s="98"/>
      <c r="E37" s="14" t="s">
        <v>17</v>
      </c>
      <c r="F37" s="99">
        <v>2.056</v>
      </c>
      <c r="G37" s="99">
        <v>2.121</v>
      </c>
      <c r="H37" s="99">
        <v>2.506</v>
      </c>
      <c r="I37" s="100">
        <v>2.908</v>
      </c>
      <c r="J37" s="101">
        <f>F$23-'[1]Лист1'!B$30+'[1]Лист1'!$D$16/1000</f>
        <v>1.5360200000000002</v>
      </c>
      <c r="K37" s="102">
        <f>G$23-'[1]Лист1'!C$30+'[1]Лист1'!$D$16/1000</f>
        <v>1.60102</v>
      </c>
      <c r="L37" s="102">
        <f>H$23-'[1]Лист1'!D$30+'[1]Лист1'!$D$16/1000</f>
        <v>1.98602</v>
      </c>
      <c r="M37" s="103">
        <f>I$23-'[1]Лист1'!E$30+'[1]Лист1'!$D$16/1000</f>
        <v>2.38802</v>
      </c>
    </row>
    <row r="38" spans="1:13" ht="12.75" customHeight="1" thickBot="1">
      <c r="A38" s="93"/>
      <c r="B38" s="15"/>
      <c r="C38" s="45" t="s">
        <v>70</v>
      </c>
      <c r="D38" s="104"/>
      <c r="E38" s="105" t="s">
        <v>17</v>
      </c>
      <c r="F38" s="74">
        <v>2.427</v>
      </c>
      <c r="G38" s="74">
        <v>2.491</v>
      </c>
      <c r="H38" s="74">
        <v>2.877</v>
      </c>
      <c r="I38" s="106">
        <v>3.279</v>
      </c>
      <c r="J38" s="107">
        <f>F$24-'[1]Лист1'!B$31+'[1]Лист1'!$D$17/1000</f>
        <v>1.91989</v>
      </c>
      <c r="K38" s="108">
        <f>G$24-'[1]Лист1'!C$31+'[1]Лист1'!$D$17/1000</f>
        <v>1.9838900000000002</v>
      </c>
      <c r="L38" s="108">
        <f>H$24-'[1]Лист1'!D$31+'[1]Лист1'!$D$17/1000</f>
        <v>2.36989</v>
      </c>
      <c r="M38" s="109">
        <f>I$24-'[1]Лист1'!E$31+'[1]Лист1'!$D$17/1000</f>
        <v>2.77189</v>
      </c>
    </row>
    <row r="39" spans="1:13" ht="12.75" customHeight="1" thickBot="1">
      <c r="A39" s="111"/>
      <c r="B39" s="180" t="s">
        <v>22</v>
      </c>
      <c r="C39" s="180"/>
      <c r="D39" s="180"/>
      <c r="E39" s="180"/>
      <c r="F39" s="180"/>
      <c r="G39" s="180"/>
      <c r="H39" s="180"/>
      <c r="I39" s="180"/>
      <c r="J39" s="180"/>
      <c r="K39" s="180"/>
      <c r="L39" s="180"/>
      <c r="M39" s="181"/>
    </row>
    <row r="40" spans="1:14" ht="13.5" thickBot="1">
      <c r="A40" s="112"/>
      <c r="B40" s="16" t="s">
        <v>16</v>
      </c>
      <c r="C40" s="16"/>
      <c r="D40" s="17"/>
      <c r="E40" s="17" t="s">
        <v>17</v>
      </c>
      <c r="F40" s="18"/>
      <c r="G40" s="36"/>
      <c r="H40" s="18">
        <v>0.7</v>
      </c>
      <c r="I40" s="19"/>
      <c r="J40" s="20"/>
      <c r="K40" s="36"/>
      <c r="L40" s="36">
        <f>H40-'[1]Лист1'!D26+'[1]Лист1'!D9/1000</f>
        <v>2.31323</v>
      </c>
      <c r="M40" s="21"/>
      <c r="N40" s="3"/>
    </row>
    <row r="41" spans="1:13" ht="12.75" customHeight="1" thickBot="1">
      <c r="A41" s="111"/>
      <c r="B41" s="180" t="s">
        <v>23</v>
      </c>
      <c r="C41" s="180"/>
      <c r="D41" s="180"/>
      <c r="E41" s="180"/>
      <c r="F41" s="180"/>
      <c r="G41" s="180"/>
      <c r="H41" s="180"/>
      <c r="I41" s="180"/>
      <c r="J41" s="180"/>
      <c r="K41" s="180"/>
      <c r="L41" s="180"/>
      <c r="M41" s="181"/>
    </row>
    <row r="42" spans="1:13" ht="13.5" thickBot="1">
      <c r="A42" s="113"/>
      <c r="B42" s="22" t="s">
        <v>16</v>
      </c>
      <c r="C42" s="22"/>
      <c r="D42" s="15"/>
      <c r="E42" s="15" t="s">
        <v>17</v>
      </c>
      <c r="F42" s="23"/>
      <c r="G42" s="36"/>
      <c r="H42" s="23">
        <v>0.7</v>
      </c>
      <c r="I42" s="24"/>
      <c r="J42" s="20"/>
      <c r="K42" s="36"/>
      <c r="L42" s="36">
        <f>H40-'[1]Лист1'!D26+'[1]Лист1'!D9/1000</f>
        <v>2.31323</v>
      </c>
      <c r="M42" s="21"/>
    </row>
    <row r="43" spans="1:13" ht="12.75">
      <c r="A43" s="114"/>
      <c r="B43" s="207"/>
      <c r="C43" s="207"/>
      <c r="D43" s="207"/>
      <c r="E43" s="207"/>
      <c r="F43" s="207"/>
      <c r="G43" s="207"/>
      <c r="H43" s="207"/>
      <c r="I43" s="207"/>
      <c r="J43" s="2"/>
      <c r="K43" s="2"/>
      <c r="L43" s="2"/>
      <c r="M43" s="2"/>
    </row>
    <row r="44" spans="1:13" ht="12.75">
      <c r="A44" s="28"/>
      <c r="B44" s="2"/>
      <c r="C44" s="2"/>
      <c r="D44" s="2"/>
      <c r="E44" s="2"/>
      <c r="F44" s="115"/>
      <c r="G44" s="115"/>
      <c r="H44" s="115"/>
      <c r="I44" s="115"/>
      <c r="J44" s="116"/>
      <c r="K44" s="116"/>
      <c r="L44" s="116"/>
      <c r="M44" s="116"/>
    </row>
    <row r="45" spans="1:13" ht="12.75">
      <c r="A45" s="28"/>
      <c r="B45" s="2"/>
      <c r="C45" s="2"/>
      <c r="D45" s="2"/>
      <c r="E45" s="2"/>
      <c r="F45" s="115"/>
      <c r="G45" s="115"/>
      <c r="H45" s="115"/>
      <c r="I45" s="115"/>
      <c r="J45" s="116"/>
      <c r="K45" s="116"/>
      <c r="L45" s="116"/>
      <c r="M45" s="116"/>
    </row>
    <row r="46" spans="1:13" ht="12.75">
      <c r="A46" s="28"/>
      <c r="B46" s="2"/>
      <c r="C46" s="2"/>
      <c r="D46" s="2"/>
      <c r="E46" s="2"/>
      <c r="F46" s="115"/>
      <c r="G46" s="115"/>
      <c r="H46" s="115"/>
      <c r="I46" s="115"/>
      <c r="J46" s="116"/>
      <c r="K46" s="116"/>
      <c r="L46" s="116"/>
      <c r="M46" s="116"/>
    </row>
    <row r="47" spans="1:13" ht="12.75">
      <c r="A47" s="28"/>
      <c r="B47" s="28"/>
      <c r="C47" s="28"/>
      <c r="D47" s="28"/>
      <c r="E47" s="28"/>
      <c r="F47" s="28"/>
      <c r="G47" s="28"/>
      <c r="H47" s="28"/>
      <c r="I47" s="28"/>
      <c r="J47" s="28"/>
      <c r="K47" s="28"/>
      <c r="L47" s="28"/>
      <c r="M47" s="28"/>
    </row>
    <row r="48" spans="1:13" ht="12.75">
      <c r="A48" s="25"/>
      <c r="B48" s="25"/>
      <c r="C48" s="25"/>
      <c r="D48" s="25"/>
      <c r="E48" s="25"/>
      <c r="F48" s="26"/>
      <c r="G48" s="26"/>
      <c r="H48" s="26"/>
      <c r="I48" s="26"/>
      <c r="J48" s="26"/>
      <c r="K48" s="26"/>
      <c r="L48" s="26"/>
      <c r="M48" s="26"/>
    </row>
    <row r="49" spans="1:13" ht="12.75">
      <c r="A49" s="25"/>
      <c r="B49" s="25"/>
      <c r="C49" s="25"/>
      <c r="D49" s="25"/>
      <c r="E49" s="25"/>
      <c r="F49" s="26"/>
      <c r="G49" s="26"/>
      <c r="H49" s="26"/>
      <c r="I49" s="26"/>
      <c r="J49" s="26"/>
      <c r="K49" s="26"/>
      <c r="L49" s="26"/>
      <c r="M49" s="26"/>
    </row>
    <row r="50" spans="1:13" ht="15.75">
      <c r="A50" s="29" t="s">
        <v>65</v>
      </c>
      <c r="B50" s="25"/>
      <c r="C50" s="25"/>
      <c r="D50" s="25"/>
      <c r="E50" s="25"/>
      <c r="F50" s="26"/>
      <c r="G50" s="26"/>
      <c r="H50" s="26"/>
      <c r="I50" s="26"/>
      <c r="J50" s="26"/>
      <c r="K50" s="26"/>
      <c r="L50" s="26"/>
      <c r="M50" s="26"/>
    </row>
    <row r="51" spans="1:13" ht="12.75">
      <c r="A51" s="25"/>
      <c r="B51" s="25"/>
      <c r="C51" s="25"/>
      <c r="D51" s="25"/>
      <c r="E51" s="25"/>
      <c r="F51" s="26"/>
      <c r="G51" s="26"/>
      <c r="H51" s="26"/>
      <c r="I51" s="26"/>
      <c r="J51" s="26"/>
      <c r="K51" s="26"/>
      <c r="L51" s="26"/>
      <c r="M51" s="26"/>
    </row>
    <row r="52" spans="1:13" ht="12.75">
      <c r="A52" s="25"/>
      <c r="B52" s="25"/>
      <c r="C52" s="25"/>
      <c r="D52" s="25"/>
      <c r="E52" s="25"/>
      <c r="F52" s="26"/>
      <c r="G52" s="26"/>
      <c r="H52" s="26"/>
      <c r="I52" s="26"/>
      <c r="J52" s="26"/>
      <c r="K52" s="26"/>
      <c r="L52" s="26"/>
      <c r="M52" s="26"/>
    </row>
    <row r="53" spans="1:13" ht="12.75">
      <c r="A53" s="25"/>
      <c r="B53" s="25"/>
      <c r="C53" s="25"/>
      <c r="D53" s="25"/>
      <c r="E53" s="25"/>
      <c r="F53" s="26"/>
      <c r="G53" s="26"/>
      <c r="H53" s="26"/>
      <c r="I53" s="26"/>
      <c r="J53" s="26"/>
      <c r="K53" s="26"/>
      <c r="L53" s="26"/>
      <c r="M53" s="26"/>
    </row>
    <row r="54" spans="1:13" ht="12.75">
      <c r="A54" s="25"/>
      <c r="B54" s="25"/>
      <c r="C54" s="25"/>
      <c r="D54" s="25"/>
      <c r="E54" s="25"/>
      <c r="F54" s="26"/>
      <c r="G54" s="26"/>
      <c r="H54" s="26"/>
      <c r="I54" s="26"/>
      <c r="J54" s="26"/>
      <c r="K54" s="26"/>
      <c r="L54" s="26"/>
      <c r="M54" s="26"/>
    </row>
    <row r="55" spans="1:13" ht="13.5" customHeight="1">
      <c r="A55" s="25"/>
      <c r="B55" s="25"/>
      <c r="C55" s="25"/>
      <c r="D55" s="25"/>
      <c r="E55" s="25"/>
      <c r="F55" s="26"/>
      <c r="G55" s="26"/>
      <c r="H55" s="26"/>
      <c r="I55" s="26"/>
      <c r="J55" s="26"/>
      <c r="K55" s="26"/>
      <c r="L55" s="26"/>
      <c r="M55" s="26"/>
    </row>
    <row r="56" spans="1:13" ht="15.75">
      <c r="A56" s="29" t="s">
        <v>66</v>
      </c>
      <c r="B56" s="25"/>
      <c r="C56" s="25"/>
      <c r="D56" s="25"/>
      <c r="E56" s="25"/>
      <c r="F56" s="26"/>
      <c r="G56" s="26"/>
      <c r="H56" s="26"/>
      <c r="I56" s="26"/>
      <c r="J56" s="26"/>
      <c r="K56" s="26"/>
      <c r="L56" s="26"/>
      <c r="M56" s="26"/>
    </row>
    <row r="57" spans="1:13" ht="12.75">
      <c r="A57" s="25"/>
      <c r="B57" s="25"/>
      <c r="C57" s="25"/>
      <c r="D57" s="25"/>
      <c r="E57" s="25"/>
      <c r="F57" s="26"/>
      <c r="G57" s="26"/>
      <c r="H57" s="26"/>
      <c r="I57" s="26"/>
      <c r="J57" s="26"/>
      <c r="K57" s="26"/>
      <c r="L57" s="26"/>
      <c r="M57" s="26"/>
    </row>
    <row r="58" spans="1:13" ht="18">
      <c r="A58" s="46"/>
      <c r="B58" s="25"/>
      <c r="C58" s="25"/>
      <c r="D58" s="25"/>
      <c r="E58" s="25"/>
      <c r="F58" s="26"/>
      <c r="G58" s="26"/>
      <c r="H58" s="26"/>
      <c r="I58" s="26"/>
      <c r="J58" s="26"/>
      <c r="K58" s="26"/>
      <c r="L58" s="26"/>
      <c r="M58" s="26"/>
    </row>
    <row r="59" spans="1:13" ht="12.75">
      <c r="A59" s="25"/>
      <c r="B59" s="25"/>
      <c r="C59" s="25"/>
      <c r="D59" s="25"/>
      <c r="E59" s="25"/>
      <c r="F59" s="26"/>
      <c r="G59" s="26"/>
      <c r="H59" s="26"/>
      <c r="I59" s="26"/>
      <c r="J59" s="26"/>
      <c r="K59" s="26"/>
      <c r="L59" s="26"/>
      <c r="M59" s="26"/>
    </row>
    <row r="60" spans="1:13" ht="12.75">
      <c r="A60" s="25"/>
      <c r="B60" s="25"/>
      <c r="C60" s="25"/>
      <c r="D60" s="25"/>
      <c r="E60" s="25"/>
      <c r="F60" s="26"/>
      <c r="G60" s="26"/>
      <c r="H60" s="26"/>
      <c r="I60" s="26"/>
      <c r="J60" s="26"/>
      <c r="K60" s="26"/>
      <c r="L60" s="26"/>
      <c r="M60" s="26"/>
    </row>
    <row r="61" spans="1:13" ht="18">
      <c r="A61" s="46"/>
      <c r="B61" s="25"/>
      <c r="C61" s="25"/>
      <c r="D61" s="25"/>
      <c r="E61" s="25"/>
      <c r="F61" s="26"/>
      <c r="G61" s="26"/>
      <c r="H61" s="26"/>
      <c r="I61" s="26"/>
      <c r="J61" s="26"/>
      <c r="K61" s="26"/>
      <c r="L61" s="26"/>
      <c r="M61" s="26"/>
    </row>
    <row r="62" spans="1:13" ht="37.5" customHeight="1">
      <c r="A62" s="197"/>
      <c r="B62" s="197"/>
      <c r="C62" s="197"/>
      <c r="D62" s="197"/>
      <c r="E62" s="197"/>
      <c r="F62" s="197"/>
      <c r="G62" s="197"/>
      <c r="H62" s="197"/>
      <c r="I62" s="197"/>
      <c r="J62" s="197"/>
      <c r="K62" s="197"/>
      <c r="L62" s="197"/>
      <c r="M62" s="197"/>
    </row>
  </sheetData>
  <mergeCells count="20">
    <mergeCell ref="A62:M62"/>
    <mergeCell ref="B11:M11"/>
    <mergeCell ref="B25:M25"/>
    <mergeCell ref="B26:M26"/>
    <mergeCell ref="B32:I32"/>
    <mergeCell ref="B35:I35"/>
    <mergeCell ref="B39:M39"/>
    <mergeCell ref="B43:I43"/>
    <mergeCell ref="B12:M12"/>
    <mergeCell ref="B18:I18"/>
    <mergeCell ref="A5:M5"/>
    <mergeCell ref="A2:M2"/>
    <mergeCell ref="A6:M6"/>
    <mergeCell ref="B41:M41"/>
    <mergeCell ref="A8:A9"/>
    <mergeCell ref="B8:D9"/>
    <mergeCell ref="E8:E9"/>
    <mergeCell ref="F8:I8"/>
    <mergeCell ref="J8:M8"/>
    <mergeCell ref="B21:I21"/>
  </mergeCells>
  <printOptions/>
  <pageMargins left="0.75" right="0.48" top="1" bottom="1" header="0.5" footer="0.5"/>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2:E35"/>
  <sheetViews>
    <sheetView workbookViewId="0" topLeftCell="A1">
      <selection activeCell="D6" sqref="D6"/>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208" t="s">
        <v>54</v>
      </c>
      <c r="B2" s="208"/>
      <c r="C2" s="208"/>
      <c r="D2" s="208"/>
      <c r="E2" s="208"/>
    </row>
    <row r="3" spans="1:5" ht="18">
      <c r="A3" s="208"/>
      <c r="B3" s="208"/>
      <c r="C3" s="208"/>
      <c r="D3" s="208"/>
      <c r="E3" s="208"/>
    </row>
    <row r="4" ht="13.5" thickBot="1"/>
    <row r="5" spans="2:4" ht="15">
      <c r="B5" s="37" t="s">
        <v>3</v>
      </c>
      <c r="C5" s="38"/>
      <c r="D5" s="39" t="s">
        <v>119</v>
      </c>
    </row>
    <row r="6" spans="2:4" ht="38.25">
      <c r="B6" s="40" t="s">
        <v>56</v>
      </c>
      <c r="C6" s="14"/>
      <c r="D6" s="41">
        <v>263.11</v>
      </c>
    </row>
    <row r="7" spans="2:4" ht="38.25">
      <c r="B7" s="40" t="s">
        <v>32</v>
      </c>
      <c r="C7" s="14"/>
      <c r="D7" s="42">
        <v>1</v>
      </c>
    </row>
    <row r="8" spans="2:4" ht="28.5" customHeight="1" thickBot="1">
      <c r="B8" s="43" t="s">
        <v>33</v>
      </c>
      <c r="C8" s="44"/>
      <c r="D8" s="48">
        <v>243.175</v>
      </c>
    </row>
    <row r="9" spans="2:4" ht="33.75" customHeight="1" thickBot="1">
      <c r="B9" s="30" t="s">
        <v>34</v>
      </c>
      <c r="C9" s="30"/>
      <c r="D9" s="47">
        <f>(D6*D7)/D8</f>
        <v>1.0819779993831602</v>
      </c>
    </row>
    <row r="10" spans="2:4" ht="12.75">
      <c r="B10" s="31"/>
      <c r="C10" s="31"/>
      <c r="D10" s="32"/>
    </row>
    <row r="17" spans="2:4" ht="12.75">
      <c r="B17" s="25"/>
      <c r="C17" s="25"/>
      <c r="D17" s="25"/>
    </row>
    <row r="18" spans="2:4" ht="12.75">
      <c r="B18" s="25"/>
      <c r="C18" s="25"/>
      <c r="D18" s="25"/>
    </row>
    <row r="19" spans="2:4" ht="12.75">
      <c r="B19" s="25"/>
      <c r="C19" s="25"/>
      <c r="D19" s="25"/>
    </row>
    <row r="20" spans="2:4" ht="12.75">
      <c r="B20" s="25"/>
      <c r="C20" s="25"/>
      <c r="D20" s="25"/>
    </row>
    <row r="21" spans="2:4" ht="12.75">
      <c r="B21" s="25"/>
      <c r="C21" s="25"/>
      <c r="D21" s="25"/>
    </row>
    <row r="22" spans="2:4" ht="12.75">
      <c r="B22" s="25"/>
      <c r="C22" s="25"/>
      <c r="D22" s="25"/>
    </row>
    <row r="23" spans="2:4" ht="12.75">
      <c r="B23" s="25"/>
      <c r="C23" s="25"/>
      <c r="D23" s="25"/>
    </row>
    <row r="24" spans="2:4" ht="12.75">
      <c r="B24" s="25"/>
      <c r="C24" s="25"/>
      <c r="D24" s="25"/>
    </row>
    <row r="25" spans="2:4" ht="12.75">
      <c r="B25" s="25"/>
      <c r="C25" s="25"/>
      <c r="D25" s="25"/>
    </row>
    <row r="26" spans="2:4" ht="12.75">
      <c r="B26" s="25"/>
      <c r="C26" s="25"/>
      <c r="D26" s="25"/>
    </row>
    <row r="27" spans="2:4" ht="12.75">
      <c r="B27" s="25"/>
      <c r="C27" s="25"/>
      <c r="D27" s="25"/>
    </row>
    <row r="28" spans="2:4" ht="12.75">
      <c r="B28" s="25"/>
      <c r="C28" s="25"/>
      <c r="D28" s="25"/>
    </row>
    <row r="29" spans="2:4" ht="12.75">
      <c r="B29" s="25"/>
      <c r="C29" s="25"/>
      <c r="D29" s="25"/>
    </row>
    <row r="30" spans="2:4" ht="12.75">
      <c r="B30" s="25"/>
      <c r="C30" s="25"/>
      <c r="D30" s="25"/>
    </row>
    <row r="31" spans="2:4" ht="12.75">
      <c r="B31" s="25"/>
      <c r="C31" s="25"/>
      <c r="D31" s="25"/>
    </row>
    <row r="32" spans="2:4" ht="12.75">
      <c r="B32" s="25"/>
      <c r="C32" s="25"/>
      <c r="D32" s="25"/>
    </row>
    <row r="33" spans="2:4" ht="12.75">
      <c r="B33" s="25"/>
      <c r="C33" s="25"/>
      <c r="D33" s="25"/>
    </row>
    <row r="34" spans="2:4" ht="12.75">
      <c r="B34" s="25"/>
      <c r="C34" s="25"/>
      <c r="D34" s="25"/>
    </row>
    <row r="35" spans="2:4" ht="12.75">
      <c r="B35" s="25"/>
      <c r="C35" s="25"/>
      <c r="D35" s="25"/>
    </row>
  </sheetData>
  <mergeCells count="2">
    <mergeCell ref="A2:E2"/>
    <mergeCell ref="A3:E3"/>
  </mergeCells>
  <printOptions/>
  <pageMargins left="0.75" right="0.75" top="1" bottom="1" header="0.5" footer="0.5"/>
  <pageSetup orientation="portrait" paperSize="9"/>
  <legacyDrawing r:id="rId57"/>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 progId="Equation.3" shapeId="742013" r:id="rId30"/>
    <oleObject progId="Equation.3" shapeId="742014" r:id="rId31"/>
    <oleObject progId="Equation.3" shapeId="742015" r:id="rId32"/>
    <oleObject progId="Equation.3" shapeId="742016" r:id="rId33"/>
    <oleObject progId="Equation.3" shapeId="1389469" r:id="rId34"/>
    <oleObject progId="Equation.3" shapeId="1389470" r:id="rId35"/>
    <oleObject progId="Equation.3" shapeId="1389471" r:id="rId36"/>
    <oleObject progId="Equation.3" shapeId="1389472" r:id="rId37"/>
    <oleObject progId="Equation.3" shapeId="1409904" r:id="rId38"/>
    <oleObject progId="Equation.3" shapeId="1409905" r:id="rId39"/>
    <oleObject progId="Equation.3" shapeId="1409906" r:id="rId40"/>
    <oleObject progId="Equation.3" shapeId="1409907" r:id="rId41"/>
    <oleObject progId="Equation.3" shapeId="1024256" r:id="rId42"/>
    <oleObject progId="Equation.3" shapeId="1024257" r:id="rId43"/>
    <oleObject progId="Equation.3" shapeId="1024258" r:id="rId44"/>
    <oleObject progId="Equation.3" shapeId="1024259" r:id="rId45"/>
    <oleObject progId="Equation.3" shapeId="27328" r:id="rId46"/>
    <oleObject progId="Equation.3" shapeId="27329" r:id="rId47"/>
    <oleObject progId="Equation.3" shapeId="27330" r:id="rId48"/>
    <oleObject progId="Equation.3" shapeId="27331" r:id="rId49"/>
    <oleObject progId="Equation.3" shapeId="1939310" r:id="rId50"/>
    <oleObject progId="Equation.3" shapeId="1939311" r:id="rId51"/>
    <oleObject progId="Equation.3" shapeId="1939312" r:id="rId52"/>
    <oleObject progId="Equation.3" shapeId="1761495" r:id="rId53"/>
    <oleObject progId="Equation.3" shapeId="1761496" r:id="rId54"/>
    <oleObject progId="Equation.3" shapeId="1761497" r:id="rId55"/>
    <oleObject progId="Equation.3" shapeId="1761498" r:id="rId5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2011-02-15T12:40:27Z</dcterms:modified>
  <cp:category/>
  <cp:version/>
  <cp:contentType/>
  <cp:contentStatus/>
</cp:coreProperties>
</file>