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3_21.bin" ContentType="application/vnd.openxmlformats-officedocument.oleObject"/>
  <Override PartName="/xl/embeddings/oleObject_3_22.bin" ContentType="application/vnd.openxmlformats-officedocument.oleObject"/>
  <Override PartName="/xl/embeddings/oleObject_3_23.bin" ContentType="application/vnd.openxmlformats-officedocument.oleObject"/>
  <Override PartName="/xl/embeddings/oleObject_3_24.bin" ContentType="application/vnd.openxmlformats-officedocument.oleObject"/>
  <Override PartName="/xl/embeddings/oleObject_3_25.bin" ContentType="application/vnd.openxmlformats-officedocument.oleObject"/>
  <Override PartName="/xl/embeddings/oleObject_3_26.bin" ContentType="application/vnd.openxmlformats-officedocument.oleObject"/>
  <Override PartName="/xl/embeddings/oleObject_3_27.bin" ContentType="application/vnd.openxmlformats-officedocument.oleObject"/>
  <Override PartName="/xl/embeddings/oleObject_3_28.bin" ContentType="application/vnd.openxmlformats-officedocument.oleObject"/>
  <Override PartName="/xl/embeddings/oleObject_3_29.bin" ContentType="application/vnd.openxmlformats-officedocument.oleObject"/>
  <Override PartName="/xl/embeddings/oleObject_3_30.bin" ContentType="application/vnd.openxmlformats-officedocument.oleObject"/>
  <Override PartName="/xl/embeddings/oleObject_3_31.bin" ContentType="application/vnd.openxmlformats-officedocument.oleObject"/>
  <Override PartName="/xl/embeddings/oleObject_3_32.bin" ContentType="application/vnd.openxmlformats-officedocument.oleObject"/>
  <Override PartName="/xl/embeddings/oleObject_3_33.bin" ContentType="application/vnd.openxmlformats-officedocument.oleObject"/>
  <Override PartName="/xl/embeddings/oleObject_3_34.bin" ContentType="application/vnd.openxmlformats-officedocument.oleObject"/>
  <Override PartName="/xl/embeddings/oleObject_3_35.bin" ContentType="application/vnd.openxmlformats-officedocument.oleObject"/>
  <Override PartName="/xl/embeddings/oleObject_3_36.bin" ContentType="application/vnd.openxmlformats-officedocument.oleObject"/>
  <Override PartName="/xl/embeddings/oleObject_3_37.bin" ContentType="application/vnd.openxmlformats-officedocument.oleObject"/>
  <Override PartName="/xl/embeddings/oleObject_3_38.bin" ContentType="application/vnd.openxmlformats-officedocument.oleObject"/>
  <Override PartName="/xl/embeddings/oleObject_3_39.bin" ContentType="application/vnd.openxmlformats-officedocument.oleObject"/>
  <Override PartName="/xl/embeddings/oleObject_3_40.bin" ContentType="application/vnd.openxmlformats-officedocument.oleObject"/>
  <Override PartName="/xl/embeddings/oleObject_3_41.bin" ContentType="application/vnd.openxmlformats-officedocument.oleObject"/>
  <Override PartName="/xl/embeddings/oleObject_3_42.bin" ContentType="application/vnd.openxmlformats-officedocument.oleObject"/>
  <Override PartName="/xl/embeddings/oleObject_3_43.bin" ContentType="application/vnd.openxmlformats-officedocument.oleObject"/>
  <Override PartName="/xl/embeddings/oleObject_3_44.bin" ContentType="application/vnd.openxmlformats-officedocument.oleObject"/>
  <Override PartName="/xl/embeddings/oleObject_3_45.bin" ContentType="application/vnd.openxmlformats-officedocument.oleObject"/>
  <Override PartName="/xl/embeddings/oleObject_3_46.bin" ContentType="application/vnd.openxmlformats-officedocument.oleObject"/>
  <Override PartName="/xl/embeddings/oleObject_3_47.bin" ContentType="application/vnd.openxmlformats-officedocument.oleObject"/>
  <Override PartName="/xl/embeddings/oleObject_3_48.bin" ContentType="application/vnd.openxmlformats-officedocument.oleObject"/>
  <Override PartName="/xl/embeddings/oleObject_3_49.bin" ContentType="application/vnd.openxmlformats-officedocument.oleObject"/>
  <Override PartName="/xl/embeddings/oleObject_3_50.bin" ContentType="application/vnd.openxmlformats-officedocument.oleObject"/>
  <Override PartName="/xl/embeddings/oleObject_3_51.bin" ContentType="application/vnd.openxmlformats-officedocument.oleObject"/>
  <Override PartName="/xl/embeddings/oleObject_3_52.bin" ContentType="application/vnd.openxmlformats-officedocument.oleObject"/>
  <Override PartName="/xl/embeddings/oleObject_3_53.bin" ContentType="application/vnd.openxmlformats-officedocument.oleObject"/>
  <Override PartName="/xl/embeddings/oleObject_3_54.bin" ContentType="application/vnd.openxmlformats-officedocument.oleObject"/>
  <Override PartName="/xl/embeddings/oleObject_3_55.bin" ContentType="application/vnd.openxmlformats-officedocument.oleObject"/>
  <Override PartName="/xl/embeddings/oleObject_3_56.bin" ContentType="application/vnd.openxmlformats-officedocument.oleObject"/>
  <Override PartName="/xl/embeddings/oleObject_3_57.bin" ContentType="application/vnd.openxmlformats-officedocument.oleObject"/>
  <Override PartName="/xl/embeddings/oleObject_3_58.bin" ContentType="application/vnd.openxmlformats-officedocument.oleObject"/>
  <Override PartName="/xl/embeddings/oleObject_3_59.bin" ContentType="application/vnd.openxmlformats-officedocument.oleObject"/>
  <Override PartName="/xl/embeddings/oleObject_3_60.bin" ContentType="application/vnd.openxmlformats-officedocument.oleObject"/>
  <Override PartName="/xl/embeddings/oleObject_3_61.bin" ContentType="application/vnd.openxmlformats-officedocument.oleObject"/>
  <Override PartName="/xl/embeddings/oleObject_3_62.bin" ContentType="application/vnd.openxmlformats-officedocument.oleObject"/>
  <Override PartName="/xl/embeddings/oleObject_3_63.bin" ContentType="application/vnd.openxmlformats-officedocument.oleObject"/>
  <Override PartName="/xl/embeddings/oleObject_3_64.bin" ContentType="application/vnd.openxmlformats-officedocument.oleObject"/>
  <Override PartName="/xl/embeddings/oleObject_3_65.bin" ContentType="application/vnd.openxmlformats-officedocument.oleObject"/>
  <Override PartName="/xl/embeddings/oleObject_3_66.bin" ContentType="application/vnd.openxmlformats-officedocument.oleObject"/>
  <Override PartName="/xl/embeddings/oleObject_3_67.bin" ContentType="application/vnd.openxmlformats-officedocument.oleObject"/>
  <Override PartName="/xl/embeddings/oleObject_3_68.bin" ContentType="application/vnd.openxmlformats-officedocument.oleObject"/>
  <Override PartName="/xl/embeddings/oleObject_3_69.bin" ContentType="application/vnd.openxmlformats-officedocument.oleObject"/>
  <Override PartName="/xl/embeddings/oleObject_3_70.bin" ContentType="application/vnd.openxmlformats-officedocument.oleObject"/>
  <Override PartName="/xl/embeddings/oleObject_3_71.bin" ContentType="application/vnd.openxmlformats-officedocument.oleObject"/>
  <Override PartName="/xl/embeddings/oleObject_3_72.bin" ContentType="application/vnd.openxmlformats-officedocument.oleObject"/>
  <Override PartName="/xl/embeddings/oleObject_3_73.bin" ContentType="application/vnd.openxmlformats-officedocument.oleObject"/>
  <Override PartName="/xl/embeddings/oleObject_3_74.bin" ContentType="application/vnd.openxmlformats-officedocument.oleObject"/>
  <Override PartName="/xl/embeddings/oleObject_3_75.bin" ContentType="application/vnd.openxmlformats-officedocument.oleObject"/>
  <Override PartName="/xl/embeddings/oleObject_3_76.bin" ContentType="application/vnd.openxmlformats-officedocument.oleObject"/>
  <Override PartName="/xl/embeddings/oleObject_3_77.bin" ContentType="application/vnd.openxmlformats-officedocument.oleObject"/>
  <Override PartName="/xl/embeddings/oleObject_3_78.bin" ContentType="application/vnd.openxmlformats-officedocument.oleObject"/>
  <Override PartName="/xl/embeddings/oleObject_3_79.bin" ContentType="application/vnd.openxmlformats-officedocument.oleObject"/>
  <Override PartName="/xl/embeddings/oleObject_3_80.bin" ContentType="application/vnd.openxmlformats-officedocument.oleObject"/>
  <Override PartName="/xl/embeddings/oleObject_3_81.bin" ContentType="application/vnd.openxmlformats-officedocument.oleObject"/>
  <Override PartName="/xl/embeddings/oleObject_3_82.bin" ContentType="application/vnd.openxmlformats-officedocument.oleObject"/>
  <Override PartName="/xl/embeddings/oleObject_3_83.bin" ContentType="application/vnd.openxmlformats-officedocument.oleObject"/>
  <Override PartName="/xl/embeddings/oleObject_3_84.bin" ContentType="application/vnd.openxmlformats-officedocument.oleObject"/>
  <Override PartName="/xl/embeddings/oleObject_3_85.bin" ContentType="application/vnd.openxmlformats-officedocument.oleObject"/>
  <Override PartName="/xl/embeddings/oleObject_3_86.bin" ContentType="application/vnd.openxmlformats-officedocument.oleObject"/>
  <Override PartName="/xl/embeddings/oleObject_3_87.bin" ContentType="application/vnd.openxmlformats-officedocument.oleObject"/>
  <Override PartName="/xl/embeddings/oleObject_3_88.bin" ContentType="application/vnd.openxmlformats-officedocument.oleObject"/>
  <Override PartName="/xl/embeddings/oleObject_3_89.bin" ContentType="application/vnd.openxmlformats-officedocument.oleObject"/>
  <Override PartName="/xl/embeddings/oleObject_3_90.bin" ContentType="application/vnd.openxmlformats-officedocument.oleObject"/>
  <Override PartName="/xl/embeddings/oleObject_3_91.bin" ContentType="application/vnd.openxmlformats-officedocument.oleObject"/>
  <Override PartName="/xl/embeddings/oleObject_3_92.bin" ContentType="application/vnd.openxmlformats-officedocument.oleObject"/>
  <Override PartName="/xl/embeddings/oleObject_3_93.bin" ContentType="application/vnd.openxmlformats-officedocument.oleObject"/>
  <Override PartName="/xl/embeddings/oleObject_3_94.bin" ContentType="application/vnd.openxmlformats-officedocument.oleObject"/>
  <Override PartName="/xl/embeddings/oleObject_3_95.bin" ContentType="application/vnd.openxmlformats-officedocument.oleObject"/>
  <Override PartName="/xl/embeddings/oleObject_3_96.bin" ContentType="application/vnd.openxmlformats-officedocument.oleObject"/>
  <Override PartName="/xl/embeddings/oleObject_3_97.bin" ContentType="application/vnd.openxmlformats-officedocument.oleObject"/>
  <Override PartName="/xl/embeddings/oleObject_3_98.bin" ContentType="application/vnd.openxmlformats-officedocument.oleObject"/>
  <Override PartName="/xl/embeddings/oleObject_3_99.bin" ContentType="application/vnd.openxmlformats-officedocument.oleObject"/>
  <Override PartName="/xl/embeddings/oleObject_3_100.bin" ContentType="application/vnd.openxmlformats-officedocument.oleObject"/>
  <Override PartName="/xl/embeddings/oleObject_3_101.bin" ContentType="application/vnd.openxmlformats-officedocument.oleObject"/>
  <Override PartName="/xl/embeddings/oleObject_3_102.bin" ContentType="application/vnd.openxmlformats-officedocument.oleObject"/>
  <Override PartName="/xl/embeddings/oleObject_3_103.bin" ContentType="application/vnd.openxmlformats-officedocument.oleObject"/>
  <Override PartName="/xl/embeddings/oleObject_3_104.bin" ContentType="application/vnd.openxmlformats-officedocument.oleObject"/>
  <Override PartName="/xl/embeddings/oleObject_3_105.bin" ContentType="application/vnd.openxmlformats-officedocument.oleObject"/>
  <Override PartName="/xl/embeddings/oleObject_3_106.bin" ContentType="application/vnd.openxmlformats-officedocument.oleObject"/>
  <Override PartName="/xl/embeddings/oleObject_3_107.bin" ContentType="application/vnd.openxmlformats-officedocument.oleObject"/>
  <Override PartName="/xl/embeddings/oleObject_3_108.bin" ContentType="application/vnd.openxmlformats-officedocument.oleObject"/>
  <Override PartName="/xl/embeddings/oleObject_3_109.bin" ContentType="application/vnd.openxmlformats-officedocument.oleObject"/>
  <Override PartName="/xl/embeddings/oleObject_3_110.bin" ContentType="application/vnd.openxmlformats-officedocument.oleObject"/>
  <Override PartName="/xl/embeddings/oleObject_3_111.bin" ContentType="application/vnd.openxmlformats-officedocument.oleObject"/>
  <Override PartName="/xl/embeddings/oleObject_3_112.bin" ContentType="application/vnd.openxmlformats-officedocument.oleObject"/>
  <Override PartName="/xl/embeddings/oleObject_3_113.bin" ContentType="application/vnd.openxmlformats-officedocument.oleObject"/>
  <Override PartName="/xl/embeddings/oleObject_3_114.bin" ContentType="application/vnd.openxmlformats-officedocument.oleObject"/>
  <Override PartName="/xl/embeddings/oleObject_3_115.bin" ContentType="application/vnd.openxmlformats-officedocument.oleObject"/>
  <Override PartName="/xl/embeddings/oleObject_3_116.bin" ContentType="application/vnd.openxmlformats-officedocument.oleObject"/>
  <Override PartName="/xl/embeddings/oleObject_3_117.bin" ContentType="application/vnd.openxmlformats-officedocument.oleObject"/>
  <Override PartName="/xl/embeddings/oleObject_3_118.bin" ContentType="application/vnd.openxmlformats-officedocument.oleObject"/>
  <Override PartName="/xl/embeddings/oleObject_3_119.bin" ContentType="application/vnd.openxmlformats-officedocument.oleObject"/>
  <Override PartName="/xl/embeddings/oleObject_3_120.bin" ContentType="application/vnd.openxmlformats-officedocument.oleObject"/>
  <Override PartName="/xl/embeddings/oleObject_3_121.bin" ContentType="application/vnd.openxmlformats-officedocument.oleObject"/>
  <Override PartName="/xl/embeddings/oleObject_3_122.bin" ContentType="application/vnd.openxmlformats-officedocument.oleObject"/>
  <Override PartName="/xl/embeddings/oleObject_3_123.bin" ContentType="application/vnd.openxmlformats-officedocument.oleObject"/>
  <Override PartName="/xl/embeddings/oleObject_3_124.bin" ContentType="application/vnd.openxmlformats-officedocument.oleObject"/>
  <Override PartName="/xl/embeddings/oleObject_3_125.bin" ContentType="application/vnd.openxmlformats-officedocument.oleObject"/>
  <Override PartName="/xl/embeddings/oleObject_3_126.bin" ContentType="application/vnd.openxmlformats-officedocument.oleObject"/>
  <Override PartName="/xl/embeddings/oleObject_3_127.bin" ContentType="application/vnd.openxmlformats-officedocument.oleObject"/>
  <Override PartName="/xl/embeddings/oleObject_3_128.bin" ContentType="application/vnd.openxmlformats-officedocument.oleObject"/>
  <Override PartName="/xl/embeddings/oleObject_3_129.bin" ContentType="application/vnd.openxmlformats-officedocument.oleObject"/>
  <Override PartName="/xl/embeddings/oleObject_3_130.bin" ContentType="application/vnd.openxmlformats-officedocument.oleObject"/>
  <Override PartName="/xl/embeddings/oleObject_3_131.bin" ContentType="application/vnd.openxmlformats-officedocument.oleObject"/>
  <Override PartName="/xl/embeddings/oleObject_3_132.bin" ContentType="application/vnd.openxmlformats-officedocument.oleObject"/>
  <Override PartName="/xl/embeddings/oleObject_3_133.bin" ContentType="application/vnd.openxmlformats-officedocument.oleObject"/>
  <Override PartName="/xl/embeddings/oleObject_3_134.bin" ContentType="application/vnd.openxmlformats-officedocument.oleObject"/>
  <Override PartName="/xl/embeddings/oleObject_3_135.bin" ContentType="application/vnd.openxmlformats-officedocument.oleObject"/>
  <Override PartName="/xl/embeddings/oleObject_3_136.bin" ContentType="application/vnd.openxmlformats-officedocument.oleObject"/>
  <Override PartName="/xl/embeddings/oleObject_3_137.bin" ContentType="application/vnd.openxmlformats-officedocument.oleObject"/>
  <Override PartName="/xl/embeddings/oleObject_3_138.bin" ContentType="application/vnd.openxmlformats-officedocument.oleObject"/>
  <Override PartName="/xl/embeddings/oleObject_3_139.bin" ContentType="application/vnd.openxmlformats-officedocument.oleObject"/>
  <Override PartName="/xl/embeddings/oleObject_3_140.bin" ContentType="application/vnd.openxmlformats-officedocument.oleObject"/>
  <Override PartName="/xl/embeddings/oleObject_3_141.bin" ContentType="application/vnd.openxmlformats-officedocument.oleObject"/>
  <Override PartName="/xl/embeddings/oleObject_3_142.bin" ContentType="application/vnd.openxmlformats-officedocument.oleObject"/>
  <Override PartName="/xl/embeddings/oleObject_3_143.bin" ContentType="application/vnd.openxmlformats-officedocument.oleObject"/>
  <Override PartName="/xl/embeddings/oleObject_3_144.bin" ContentType="application/vnd.openxmlformats-officedocument.oleObject"/>
  <Override PartName="/xl/embeddings/oleObject_3_145.bin" ContentType="application/vnd.openxmlformats-officedocument.oleObject"/>
  <Override PartName="/xl/embeddings/oleObject_3_146.bin" ContentType="application/vnd.openxmlformats-officedocument.oleObject"/>
  <Override PartName="/xl/embeddings/oleObject_3_147.bin" ContentType="application/vnd.openxmlformats-officedocument.oleObject"/>
  <Override PartName="/xl/embeddings/oleObject_3_148.bin" ContentType="application/vnd.openxmlformats-officedocument.oleObject"/>
  <Override PartName="/xl/embeddings/oleObject_3_149.bin" ContentType="application/vnd.openxmlformats-officedocument.oleObject"/>
  <Override PartName="/xl/embeddings/oleObject_3_150.bin" ContentType="application/vnd.openxmlformats-officedocument.oleObject"/>
  <Override PartName="/xl/embeddings/oleObject_3_151.bin" ContentType="application/vnd.openxmlformats-officedocument.oleObject"/>
  <Override PartName="/xl/embeddings/oleObject_3_152.bin" ContentType="application/vnd.openxmlformats-officedocument.oleObject"/>
  <Override PartName="/xl/embeddings/oleObject_3_153.bin" ContentType="application/vnd.openxmlformats-officedocument.oleObject"/>
  <Override PartName="/xl/embeddings/oleObject_3_154.bin" ContentType="application/vnd.openxmlformats-officedocument.oleObject"/>
  <Override PartName="/xl/embeddings/oleObject_3_155.bin" ContentType="application/vnd.openxmlformats-officedocument.oleObject"/>
  <Override PartName="/xl/embeddings/oleObject_3_156.bin" ContentType="application/vnd.openxmlformats-officedocument.oleObject"/>
  <Override PartName="/xl/embeddings/oleObject_3_157.bin" ContentType="application/vnd.openxmlformats-officedocument.oleObject"/>
  <Override PartName="/xl/embeddings/oleObject_3_158.bin" ContentType="application/vnd.openxmlformats-officedocument.oleObject"/>
  <Override PartName="/xl/embeddings/oleObject_3_159.bin" ContentType="application/vnd.openxmlformats-officedocument.oleObject"/>
  <Override PartName="/xl/embeddings/oleObject_3_160.bin" ContentType="application/vnd.openxmlformats-officedocument.oleObject"/>
  <Override PartName="/xl/embeddings/oleObject_3_161.bin" ContentType="application/vnd.openxmlformats-officedocument.oleObject"/>
  <Override PartName="/xl/embeddings/oleObject_3_162.bin" ContentType="application/vnd.openxmlformats-officedocument.oleObject"/>
  <Override PartName="/xl/embeddings/oleObject_3_163.bin" ContentType="application/vnd.openxmlformats-officedocument.oleObject"/>
  <Override PartName="/xl/embeddings/oleObject_3_164.bin" ContentType="application/vnd.openxmlformats-officedocument.oleObject"/>
  <Override PartName="/xl/embeddings/oleObject_3_165.bin" ContentType="application/vnd.openxmlformats-officedocument.oleObject"/>
  <Override PartName="/xl/embeddings/oleObject_3_166.bin" ContentType="application/vnd.openxmlformats-officedocument.oleObject"/>
  <Override PartName="/xl/embeddings/oleObject_3_167.bin" ContentType="application/vnd.openxmlformats-officedocument.oleObject"/>
  <Override PartName="/xl/embeddings/oleObject_3_168.bin" ContentType="application/vnd.openxmlformats-officedocument.oleObject"/>
  <Override PartName="/xl/embeddings/oleObject_3_169.bin" ContentType="application/vnd.openxmlformats-officedocument.oleObject"/>
  <Override PartName="/xl/embeddings/oleObject_3_170.bin" ContentType="application/vnd.openxmlformats-officedocument.oleObject"/>
  <Override PartName="/xl/embeddings/oleObject_3_171.bin" ContentType="application/vnd.openxmlformats-officedocument.oleObject"/>
  <Override PartName="/xl/embeddings/oleObject_3_172.bin" ContentType="application/vnd.openxmlformats-officedocument.oleObject"/>
  <Override PartName="/xl/embeddings/oleObject_3_173.bin" ContentType="application/vnd.openxmlformats-officedocument.oleObject"/>
  <Override PartName="/xl/embeddings/oleObject_3_174.bin" ContentType="application/vnd.openxmlformats-officedocument.oleObject"/>
  <Override PartName="/xl/embeddings/oleObject_3_175.bin" ContentType="application/vnd.openxmlformats-officedocument.oleObject"/>
  <Override PartName="/xl/embeddings/oleObject_3_176.bin" ContentType="application/vnd.openxmlformats-officedocument.oleObject"/>
  <Override PartName="/xl/embeddings/oleObject_3_177.bin" ContentType="application/vnd.openxmlformats-officedocument.oleObject"/>
  <Override PartName="/xl/embeddings/oleObject_3_178.bin" ContentType="application/vnd.openxmlformats-officedocument.oleObject"/>
  <Override PartName="/xl/embeddings/oleObject_3_179.bin" ContentType="application/vnd.openxmlformats-officedocument.oleObject"/>
  <Override PartName="/xl/embeddings/oleObject_3_180.bin" ContentType="application/vnd.openxmlformats-officedocument.oleObject"/>
  <Override PartName="/xl/embeddings/oleObject_3_181.bin" ContentType="application/vnd.openxmlformats-officedocument.oleObject"/>
  <Override PartName="/xl/embeddings/oleObject_3_182.bin" ContentType="application/vnd.openxmlformats-officedocument.oleObject"/>
  <Override PartName="/xl/embeddings/oleObject_3_18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3"/>
  </bookViews>
  <sheets>
    <sheet name="Обьъм РД НП АТС" sheetId="1" r:id="rId1"/>
    <sheet name="Цена НП АТС" sheetId="2" r:id="rId2"/>
    <sheet name="Цена КБЭ" sheetId="3" r:id="rId3"/>
    <sheet name="Бетта" sheetId="4" r:id="rId4"/>
  </sheets>
  <externalReferences>
    <externalReference r:id="rId7"/>
    <externalReference r:id="rId8"/>
  </externalReferences>
  <definedNames>
    <definedName name="_xlnm.Print_Area" localSheetId="3">'Бетта'!$A$1:$H$58</definedName>
  </definedNames>
  <calcPr fullCalcOnLoad="1"/>
</workbook>
</file>

<file path=xl/sharedStrings.xml><?xml version="1.0" encoding="utf-8"?>
<sst xmlns="http://schemas.openxmlformats.org/spreadsheetml/2006/main" count="225" uniqueCount="144">
  <si>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</si>
  <si>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</si>
  <si>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</si>
  <si>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</si>
  <si>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</si>
  <si>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Расчетный объем электрической энергии, приобретенный ГП на оптовом рынке по регулируемым договорам, за вычетом следующих показателей:</t>
  </si>
  <si>
    <t>1.1.</t>
  </si>
  <si>
    <t>1.2.</t>
  </si>
  <si>
    <t>1.3.</t>
  </si>
  <si>
    <t>1.4.</t>
  </si>
  <si>
    <t>1.5.</t>
  </si>
  <si>
    <t>1.5.1.</t>
  </si>
  <si>
    <t>объем технологического расхода электрической энергии (потери) в электрических сетях s-той сетевой организации, за расчетный период, определенный в соответствии со сводным прогнозным балансом производства и поставок электрической энергии (мощности)</t>
  </si>
  <si>
    <t>1.5.2.1.</t>
  </si>
  <si>
    <t>если потери отдельной строкой выделены в 2007 году в базовом Сводном балансе</t>
  </si>
  <si>
    <t>1.5.2.2.</t>
  </si>
  <si>
    <t>если потери отдельной строкой выделены после 2007 года в Сводном прогнозном балансе</t>
  </si>
  <si>
    <t>1.5.2.2.1.</t>
  </si>
  <si>
    <t>объем электрической энергии, приходящийся на ГП (ЭСО, ЭСК) в базовом Сводном балансе 2007 года</t>
  </si>
  <si>
    <t>1.5.2.2.2.</t>
  </si>
  <si>
    <t xml:space="preserve">объем технологического расхода электрической энергии (потерь), включенный для сетевой организации в Сводный прогнозный баланс производства и поставок электрической энергии (мощности) </t>
  </si>
  <si>
    <t>1.5.2.2.3.</t>
  </si>
  <si>
    <t>1.5.2.</t>
  </si>
  <si>
    <t>объем фактических потерь в электрических сетях s-той сетевой организации (млн.кВт.ч.)</t>
  </si>
  <si>
    <t>1.6.</t>
  </si>
  <si>
    <t>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</si>
  <si>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2.1.</t>
  </si>
  <si>
    <t>ОАО "Каскад НЧГЭС"</t>
  </si>
  <si>
    <t>2.2.</t>
  </si>
  <si>
    <t>3.1.</t>
  </si>
  <si>
    <t>3.2.</t>
  </si>
  <si>
    <t>Договорный объем поставки электрической энергии (мощности)</t>
  </si>
  <si>
    <t>Объем электрической энергии, приобретенный ГП у других ЭСО, ЭСК по регулируемым ценам</t>
  </si>
  <si>
    <t xml:space="preserve">Объем потребленный населением </t>
  </si>
  <si>
    <t>5.1.</t>
  </si>
  <si>
    <t>5.2.</t>
  </si>
  <si>
    <t>5.3.</t>
  </si>
  <si>
    <t>5.4.</t>
  </si>
  <si>
    <t>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</si>
  <si>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5.4.1. наименование указанных в пункте 5.4. m-тых покупателей (перепродавцов)</t>
  </si>
  <si>
    <t>1. ООО "Нальчикэнергосбыт"</t>
  </si>
  <si>
    <t>2. ОАО "Энергосбытовая компания" г.Прохладный</t>
  </si>
  <si>
    <t>8.1.</t>
  </si>
  <si>
    <t>Общий объем покупки ГП с оптового и розничного рынка в соответствующем расчетном периоде текущего года</t>
  </si>
  <si>
    <t>8.2.</t>
  </si>
  <si>
    <t>8.3.</t>
  </si>
  <si>
    <r>
      <t>Объем фактических потерь электрической энергии в сетях n-ных сетевых организаций (т.е. ТСО городов (районов), приобретающих потери в своих сетях у ГП,</t>
    </r>
    <r>
      <rPr>
        <sz val="10"/>
        <rFont val="Arial Cyr"/>
        <family val="0"/>
      </rPr>
      <t xml:space="preserve"> за исключением сетевых организаций, указанных в п.1.5.2.)</t>
    </r>
  </si>
  <si>
    <t>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</si>
  <si>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КОЭФФИЦИЕНТ</t>
  </si>
  <si>
    <t xml:space="preserve">Управляющий директор </t>
  </si>
  <si>
    <t xml:space="preserve">А.М. Циканов </t>
  </si>
  <si>
    <t>Начальник ООРР</t>
  </si>
  <si>
    <t>М.В. Шалов</t>
  </si>
  <si>
    <t>Утверждены</t>
  </si>
  <si>
    <t>Постановлением Правительства</t>
  </si>
  <si>
    <t>Российской Федерации</t>
  </si>
  <si>
    <t>ПРАВИЛА</t>
  </si>
  <si>
    <t>ОПТОВОГО РЫНКА ЭЛЕКТРИЧЕСКОЙ ЭНЕРГИИ (МОЩНОСТИ)</t>
  </si>
  <si>
    <t>ПЕРЕХОДНОГО ПЕРИОДА</t>
  </si>
  <si>
    <t>(в ред. Постановлений Правительства РФ от 31.08.2006 N 529,</t>
  </si>
  <si>
    <t>от 07.04.2007 N 205)</t>
  </si>
  <si>
    <t>VI. Особенности торговли электрической энергией</t>
  </si>
  <si>
    <t>и мощностью по регулируемым договорам</t>
  </si>
  <si>
    <t xml:space="preserve">пункт 50. </t>
  </si>
  <si>
    <t>с 1 января по 30 июня 2007 г. - от 90 до 95 процентов;</t>
  </si>
  <si>
    <t>с 1 июля по 31 декабря 2007 г. - от 85 до 90 процентов;</t>
  </si>
  <si>
    <t>с 1 января по 30 июня 2008 г. - от 80 до 85 процентов;</t>
  </si>
  <si>
    <t>с 1 июля по 31 декабря 2008 г. - от 70 до 75 процентов;</t>
  </si>
  <si>
    <t>с 1 января по 30 июня 2009 г. - от 65 до 70 процентов;</t>
  </si>
  <si>
    <t>с 1 июля по 31 декабря 2009 г. - от 45 до 50 процентов;</t>
  </si>
  <si>
    <t>с 1 января по 30 июня 2010 г. - от 35 до 40 процентов;</t>
  </si>
  <si>
    <t>с 1 июля по 31 декабря 2010 г. - от 15 до 20 процентов.</t>
  </si>
  <si>
    <t>(в ред. Постановления Правительства РФ от 07.04.2007 N 205)</t>
  </si>
  <si>
    <t>С 1 января 2011 г. электрическая энергия в полном объеме поставляется по свободным (нерегулируемым) ценам.</t>
  </si>
  <si>
    <r>
      <t xml:space="preserve">Объём электрической энергии (мощности), поставленный </t>
    </r>
    <r>
      <rPr>
        <b/>
        <sz val="10"/>
        <rFont val="Arial Cyr"/>
        <family val="0"/>
      </rPr>
      <t>ГП собственному населению</t>
    </r>
    <r>
      <rPr>
        <sz val="10"/>
        <rFont val="Arial Cyr"/>
        <family val="0"/>
      </rPr>
      <t>, за исключением объемов, поставленных населению покупателями данного ГП (см.п.п.5.2., 5.3., 5.4.)</t>
    </r>
  </si>
  <si>
    <r>
      <t xml:space="preserve">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</si>
  <si>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r>
      <t xml:space="preserve">Объём электрической энергии (мощности), фактически поставленный населению k-тыми покупателями ГП, присоединённая мощность энергопринимающих устройств которых </t>
    </r>
    <r>
      <rPr>
        <b/>
        <sz val="10"/>
        <rFont val="Arial Cyr"/>
        <family val="0"/>
      </rPr>
      <t>превышает 750 кВА</t>
    </r>
  </si>
  <si>
    <r>
      <t xml:space="preserve">Объём  электрической энергии, фактически поставленный k-тому покупателю, присоединённая мощность энергопринимающих устройств которого превышает 750 кВА, </t>
    </r>
    <r>
      <rPr>
        <b/>
        <u val="single"/>
        <sz val="10"/>
        <rFont val="Arial Cyr"/>
        <family val="0"/>
      </rPr>
      <t>в соответствующем расчётном периоде 2007 года</t>
    </r>
  </si>
  <si>
    <r>
      <t xml:space="preserve">объём электрической энергии, фактически поставленный ГП j-тому покупателю оптового и розничного рынка </t>
    </r>
    <r>
      <rPr>
        <b/>
        <sz val="10"/>
        <rFont val="Arial Cyr"/>
        <family val="0"/>
      </rPr>
      <t xml:space="preserve">в соответствующем расчетном периоде </t>
    </r>
    <r>
      <rPr>
        <b/>
        <u val="single"/>
        <sz val="10"/>
        <rFont val="Arial Cyr"/>
        <family val="0"/>
      </rPr>
      <t>текущего года</t>
    </r>
  </si>
  <si>
    <r>
      <t xml:space="preserve">Объём  электрической энергии, фактически поставленный ГП k-тому покупателю, присоединённая мощность энергопринимающих устройств которого превышает 750 кВА, </t>
    </r>
    <r>
      <rPr>
        <b/>
        <sz val="10"/>
        <rFont val="Arial Cyr"/>
        <family val="0"/>
      </rPr>
      <t xml:space="preserve">в соответствующем расчётном периоде </t>
    </r>
    <r>
      <rPr>
        <b/>
        <u val="single"/>
        <sz val="10"/>
        <rFont val="Arial Cyr"/>
        <family val="0"/>
      </rPr>
      <t>текущего года</t>
    </r>
  </si>
  <si>
    <t xml:space="preserve">Объем электрической энергии, приобретенный ГП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</si>
  <si>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</si>
  <si>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</si>
  <si>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Объём электрической энергии, который был включен на соответствующий расчетный период в регулируемые договоры, заключенные на оптовом рынке в отношении энергопринимающих устройств покупателя, весь фактический объем потребления электрической энергии которого ранее приобретался на оптовом рынке самим покупателем и/или иной организацией, и который был принят на обслуживание на розничном рынке ГП (ЭСО,ЭСК) в текущем периоде регулирования, до окончания этого периода регулирования</t>
  </si>
  <si>
    <r>
      <t xml:space="preserve">Объем электрической энергии, поставляемый ГП (ЭСО,ЭСК) по регулируемым ценам s-той сетевой организации, для которой объем покупки электрической энергии для целей компенсации потерь в Сводном прогнозном балансе производства и поставок электрической энергии (мощности), утверждаемым Федеральной службой по тарифам, </t>
    </r>
    <r>
      <rPr>
        <b/>
        <sz val="10"/>
        <rFont val="Arial Cyr"/>
        <family val="0"/>
      </rPr>
      <t>указан по соответствующему субъекту Российской Федерации отдельной строкой</t>
    </r>
  </si>
  <si>
    <t>объем электрической энергии, приходящийся на ГП (ЭСО, ЭСК) в Сводном прогнозном балансе производства и поставок электрической энергии (мощности) в соответствующем году, включающему величину технологического расхода электрической энергии (потери) в электрических сетях s-той сетевой организации (млн.кВт.ч)</t>
  </si>
  <si>
    <r>
      <t xml:space="preserve">Объем электрической энергии, приобретенный ГП у g-того производителя электрической энергии, установленная мощность генерирующего оборудования которого </t>
    </r>
    <r>
      <rPr>
        <b/>
        <u val="single"/>
        <sz val="10"/>
        <rFont val="Arial Cyr"/>
        <family val="0"/>
      </rPr>
      <t>соответствует</t>
    </r>
    <r>
      <rPr>
        <b/>
        <sz val="10"/>
        <rFont val="Arial Cyr"/>
        <family val="0"/>
      </rPr>
      <t xml:space="preserve"> количественным характеристикам, предъявляемым к участникам оптового рынка (крупный производитель), по регулируемым ценам (тарифам).</t>
    </r>
    <r>
      <rPr>
        <sz val="10"/>
        <rFont val="Arial Cyr"/>
        <family val="0"/>
      </rPr>
      <t xml:space="preserve"> (Объем производства электрической энергии, учтенный в сводном балансе </t>
    </r>
    <r>
      <rPr>
        <b/>
        <u val="single"/>
        <sz val="10"/>
        <rFont val="Arial Cyr"/>
        <family val="0"/>
      </rPr>
      <t>на соответствующий расчетный период 2007 года</t>
    </r>
    <r>
      <rPr>
        <sz val="10"/>
        <rFont val="Arial Cyr"/>
        <family val="0"/>
      </rPr>
      <t>, по соответствующему субъекту Российской Федерации в отношении g-того крупного производителя электрической энергии, генерирующие объекты которого расположены в границах зоны деятельности данного ГП)</t>
    </r>
  </si>
  <si>
    <r>
      <t xml:space="preserve">Объем электрической энергии, приобретенный ГП у g-того производителя электрической энергии, установленная мощность генерирующего оборудования которого </t>
    </r>
    <r>
      <rPr>
        <b/>
        <u val="single"/>
        <sz val="10"/>
        <rFont val="Arial Cyr"/>
        <family val="0"/>
      </rPr>
      <t>не соответствует</t>
    </r>
    <r>
      <rPr>
        <b/>
        <sz val="10"/>
        <rFont val="Arial Cyr"/>
        <family val="0"/>
      </rPr>
      <t xml:space="preserve"> количественным характеристикам, предъявляемым к участникам оптового рынка (мелкий производитель), по регулируемым ценам (тарифам).</t>
    </r>
  </si>
  <si>
    <t>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 у которого с данным ГП заключен договор поставки электрической энергии (мощности)</t>
  </si>
  <si>
    <r>
      <t>Договорный объём поставки электрической энергии ГП j-тому покупателю, который  приобретают у ГП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t>
    </r>
    <r>
      <rPr>
        <b/>
        <u val="single"/>
        <sz val="10"/>
        <rFont val="Arial Cyr"/>
        <family val="0"/>
      </rPr>
      <t>покупатели оптового и розничного рынка</t>
    </r>
    <r>
      <rPr>
        <b/>
        <sz val="10"/>
        <rFont val="Arial Cyr"/>
        <family val="0"/>
      </rPr>
      <t>), определенный на соответствующий расчетный период текущего года на согласованную сторонами договора дату начала осуществления поставки указанным ГП такому покупателю только части его  фактического потребления электрической энергии (первоначальный договорный объем), либо договорный объем, измененный в меньшую сторону по сравнению с первоначальным договорным объемом</t>
    </r>
  </si>
  <si>
    <r>
      <t>Объём электрической энергии (мощности), фактически поставленный  прочим m-тым покупателям, не указанным в пунктах 6 и 7 (</t>
    </r>
    <r>
      <rPr>
        <b/>
        <u val="single"/>
        <sz val="10"/>
        <rFont val="Arial Cyr"/>
        <family val="0"/>
      </rPr>
      <t>т.е. весь объем покупки ГП за минусом объема потребления в соответствующем расчетном периоде текущего года покупателями, присоединённая мощность энергопринимающих устройств которого превышает 750 кВА, и покупателями оптового и розничного рынка</t>
    </r>
  </si>
  <si>
    <t>С 1 января 2007 г. по регулируемым ценам (тарифам) на оптовом рынке электрическая энергия поставляется в следующих долях от объема производства (потребления) электрической энергии, определенного для участника оптового рынка в утвержденном в установленном порядке в 2006 году прогнозном балансе на 2007 год с учетом положений пункта 52 настоящих Правил (далее - базовый прогнозный объем электрической энергии) и предусмотренных настоящими Правилами особенностей формирования объемов электрической энергии для поставки населению:</t>
  </si>
  <si>
    <t xml:space="preserve">Средневзвешенная нерегулируемая цена для </t>
  </si>
  <si>
    <t xml:space="preserve">потребителей с интегральным учетом </t>
  </si>
  <si>
    <t>Наименование участника</t>
  </si>
  <si>
    <t>ОАО "Каббалкэнерго"</t>
  </si>
  <si>
    <t xml:space="preserve">код ГТП </t>
  </si>
  <si>
    <t>PKABBAGE</t>
  </si>
  <si>
    <t>дата</t>
  </si>
  <si>
    <t>расчёты на розничном рынке по одноставочному тарифу</t>
  </si>
  <si>
    <t>расчёты на розничном рынке по двухставочному тарифу</t>
  </si>
  <si>
    <t xml:space="preserve">величина нормативных отклонений Участника оптового рынка i – Δi </t>
  </si>
  <si>
    <t>Цена, руб/Мвт.ч.</t>
  </si>
  <si>
    <t>Объемы гарантирующего поставщика, приобретенные по</t>
  </si>
  <si>
    <t xml:space="preserve"> регулируемым и нерегулируемым ценам</t>
  </si>
  <si>
    <t>на оптовом рынке за расчетный период</t>
  </si>
  <si>
    <t>Объем электрической энергии, приобретенный Участником оптового рынка за расчетный период по регулируемым ценам, Мвт.ч.</t>
  </si>
  <si>
    <t>в том числе</t>
  </si>
  <si>
    <t>*Объем электрической энергии, приобретенный участником по результатам конкурентного отбора заявок на сутки вперед,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</si>
  <si>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</si>
  <si>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</si>
  <si>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
  </si>
  <si>
    <t>* Итоговый объём электрической энергии, приобретённой участником оптового рынка по нерегулируемым ценам на оптом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</si>
  <si>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 xml:space="preserve"> а также уменьшаться на объём электрической энергии, недопоставленный участнику оптового рынка розничными поставщиками, в отношении который не зарегистрирована ГТП на оптовом рынке, по сравнению с объёмом поставки, запланированным в региональном плановом балансе.</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</si>
  <si>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</si>
  <si>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</si>
  <si>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</si>
  <si>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</si>
  <si>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</si>
  <si>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</si>
  <si>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</si>
  <si>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</si>
  <si>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</si>
  <si>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</si>
  <si>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</si>
  <si>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</si>
  <si>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</si>
  <si>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</si>
  <si>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</si>
  <si>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руб/кВтмес</t>
  </si>
  <si>
    <t>стоимость за мощность выставляется только по ставке за мощность, утвержденной РЭК КБР*</t>
  </si>
  <si>
    <t>тарифы, дифференцированные по зонам суток</t>
  </si>
  <si>
    <t>ночная зона</t>
  </si>
  <si>
    <t>полупиковая зона</t>
  </si>
  <si>
    <t>пиковая зона</t>
  </si>
  <si>
    <t>Бюджетные потребители (без НДС)</t>
  </si>
  <si>
    <t>ОАО "Нальчикскэнергосбыт"</t>
  </si>
  <si>
    <t>ОАО "Энерго-сбытовая компания" г.Прохладного</t>
  </si>
  <si>
    <t>март     2008</t>
  </si>
  <si>
    <t>март 2008</t>
  </si>
  <si>
    <t>март 2008 года</t>
  </si>
  <si>
    <t>Расчет предельных уровней нерегулируемых тарифов на покупную электроэнергию для конечных потребителей (включающие в себя стоимость всех иных услуг связанные с реализацией электроэнергии),  произведенный на основе  данных опубликованных на официальном сайте НП "АТС".</t>
  </si>
  <si>
    <t>Уровни свободных (нерегулируемых) цен для потребителей с интегральным учетом, принятые к расчетам</t>
  </si>
  <si>
    <t>уровни свободных (нерегулируемых) цен для потребителей с интегральным учетом</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</si>
</sst>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s>
  <fonts count="21">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sz val="15"/>
      <name val="Arial Cyr"/>
      <family val="0"/>
    </font>
    <font>
      <b/>
      <sz val="15"/>
      <color indexed="10"/>
      <name val="Arial Cyr"/>
      <family val="0"/>
    </font>
    <font>
      <b/>
      <u val="single"/>
      <sz val="10"/>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color indexed="8"/>
      <name val="Arial"/>
      <family val="2"/>
    </font>
    <font>
      <sz val="10"/>
      <name val="Helv"/>
      <family val="0"/>
    </font>
    <font>
      <b/>
      <sz val="11"/>
      <name val="Arial Cyr"/>
      <family val="0"/>
    </font>
    <font>
      <b/>
      <sz val="10"/>
      <name val="Helv"/>
      <family val="0"/>
    </font>
    <font>
      <sz val="14"/>
      <name val="Arial Cyr"/>
      <family val="0"/>
    </font>
  </fonts>
  <fills count="8">
    <fill>
      <patternFill/>
    </fill>
    <fill>
      <patternFill patternType="gray125"/>
    </fill>
    <fill>
      <patternFill patternType="solid">
        <fgColor indexed="10"/>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s>
  <borders count="56">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style="thin"/>
      <bottom style="thin"/>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style="thin"/>
      <bottom style="thin"/>
    </border>
  </borders>
  <cellStyleXfs count="20">
    <xf numFmtId="0" fontId="1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8">
    <xf numFmtId="0" fontId="0" fillId="0" borderId="0" xfId="0" applyAlignment="1">
      <alignment/>
    </xf>
    <xf numFmtId="0" fontId="3" fillId="2" borderId="1" xfId="0" applyFont="1" applyFill="1" applyBorder="1" applyAlignment="1">
      <alignment horizontal="center" vertical="center" wrapText="1"/>
    </xf>
    <xf numFmtId="170" fontId="4" fillId="2" borderId="1" xfId="0" applyNumberFormat="1" applyFont="1" applyFill="1" applyBorder="1" applyAlignment="1">
      <alignment horizontal="center" vertical="center"/>
    </xf>
    <xf numFmtId="170" fontId="5" fillId="3" borderId="1" xfId="0" applyNumberFormat="1" applyFont="1" applyFill="1" applyBorder="1" applyAlignment="1">
      <alignment horizontal="center" vertical="center"/>
    </xf>
    <xf numFmtId="170" fontId="6" fillId="4" borderId="1" xfId="0" applyNumberFormat="1" applyFont="1" applyFill="1" applyBorder="1" applyAlignment="1">
      <alignment horizontal="center" vertical="center"/>
    </xf>
    <xf numFmtId="170" fontId="7" fillId="5" borderId="1" xfId="0" applyNumberFormat="1" applyFont="1" applyFill="1" applyBorder="1" applyAlignment="1">
      <alignment horizontal="center" vertical="center"/>
    </xf>
    <xf numFmtId="170" fontId="8" fillId="6" borderId="1" xfId="0" applyNumberFormat="1" applyFont="1" applyFill="1" applyBorder="1" applyAlignment="1">
      <alignment horizontal="center" vertical="center"/>
    </xf>
    <xf numFmtId="171" fontId="11" fillId="7" borderId="1" xfId="0" applyNumberFormat="1" applyFont="1" applyFill="1" applyBorder="1" applyAlignment="1">
      <alignment horizontal="center" vertical="center"/>
    </xf>
    <xf numFmtId="0" fontId="12" fillId="0" borderId="0" xfId="0" applyFont="1" applyAlignment="1">
      <alignment horizontal="left"/>
    </xf>
    <xf numFmtId="0" fontId="13" fillId="0" borderId="0" xfId="0" applyFont="1" applyAlignment="1">
      <alignment/>
    </xf>
    <xf numFmtId="0" fontId="12" fillId="0" borderId="0" xfId="0" applyFont="1" applyAlignment="1">
      <alignment/>
    </xf>
    <xf numFmtId="0" fontId="13" fillId="0" borderId="0" xfId="0" applyFont="1" applyAlignment="1">
      <alignment horizontal="center"/>
    </xf>
    <xf numFmtId="2" fontId="14" fillId="5" borderId="2" xfId="0" applyNumberFormat="1" applyFont="1" applyFill="1" applyBorder="1" applyAlignment="1">
      <alignment horizontal="center" vertical="center"/>
    </xf>
    <xf numFmtId="0" fontId="14" fillId="5" borderId="0" xfId="0" applyFont="1" applyFill="1" applyBorder="1" applyAlignment="1">
      <alignment vertical="distributed"/>
    </xf>
    <xf numFmtId="0" fontId="14" fillId="5" borderId="3" xfId="0" applyFont="1" applyFill="1" applyBorder="1" applyAlignment="1">
      <alignment vertical="distributed"/>
    </xf>
    <xf numFmtId="0" fontId="14" fillId="0" borderId="0" xfId="0" applyFont="1" applyFill="1" applyBorder="1" applyAlignment="1">
      <alignment vertical="distributed"/>
    </xf>
    <xf numFmtId="2" fontId="14" fillId="5" borderId="4" xfId="0" applyNumberFormat="1" applyFont="1" applyFill="1" applyBorder="1" applyAlignment="1">
      <alignment horizontal="center" vertical="center"/>
    </xf>
    <xf numFmtId="0" fontId="15" fillId="0" borderId="5" xfId="0" applyFont="1" applyFill="1" applyBorder="1" applyAlignment="1">
      <alignment horizontal="left"/>
    </xf>
    <xf numFmtId="0" fontId="15" fillId="0" borderId="5" xfId="0" applyFont="1" applyFill="1" applyBorder="1" applyAlignment="1">
      <alignment horizontal="left" vertical="center"/>
    </xf>
    <xf numFmtId="0" fontId="14" fillId="5" borderId="2"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4" xfId="0" applyFont="1" applyFill="1" applyBorder="1" applyAlignment="1">
      <alignment horizontal="center" vertical="center"/>
    </xf>
    <xf numFmtId="0" fontId="15" fillId="0" borderId="1" xfId="0" applyFont="1" applyFill="1" applyBorder="1" applyAlignment="1">
      <alignment horizontal="left"/>
    </xf>
    <xf numFmtId="49" fontId="16" fillId="0" borderId="5" xfId="0" applyNumberFormat="1" applyFont="1" applyBorder="1" applyAlignment="1">
      <alignment wrapText="1" shrinkToFit="1"/>
    </xf>
    <xf numFmtId="0" fontId="17" fillId="0" borderId="0" xfId="0" applyAlignment="1">
      <alignment/>
    </xf>
    <xf numFmtId="0" fontId="17" fillId="0" borderId="0" xfId="0" applyBorder="1" applyAlignment="1">
      <alignment/>
    </xf>
    <xf numFmtId="170" fontId="17" fillId="0" borderId="0" xfId="0" applyNumberFormat="1" applyAlignment="1">
      <alignment/>
    </xf>
    <xf numFmtId="0" fontId="3" fillId="0" borderId="0" xfId="0" applyFont="1" applyAlignment="1">
      <alignment/>
    </xf>
    <xf numFmtId="170" fontId="3" fillId="0" borderId="1" xfId="0" applyNumberFormat="1" applyFont="1" applyBorder="1" applyAlignment="1">
      <alignment horizontal="center"/>
    </xf>
    <xf numFmtId="170" fontId="3" fillId="0" borderId="6" xfId="0" applyNumberFormat="1" applyFont="1" applyBorder="1" applyAlignment="1">
      <alignment horizontal="center"/>
    </xf>
    <xf numFmtId="0" fontId="3" fillId="0" borderId="0" xfId="0" applyFont="1" applyAlignment="1">
      <alignment horizontal="center"/>
    </xf>
    <xf numFmtId="0" fontId="17" fillId="0" borderId="7" xfId="0" applyBorder="1" applyAlignment="1">
      <alignment/>
    </xf>
    <xf numFmtId="0" fontId="3" fillId="0" borderId="2" xfId="0" applyFont="1" applyBorder="1" applyAlignment="1">
      <alignment/>
    </xf>
    <xf numFmtId="0" fontId="17" fillId="0" borderId="2" xfId="0" applyBorder="1" applyAlignment="1">
      <alignment/>
    </xf>
    <xf numFmtId="170" fontId="17" fillId="0" borderId="8" xfId="0" applyNumberFormat="1" applyBorder="1" applyAlignment="1">
      <alignment/>
    </xf>
    <xf numFmtId="170" fontId="17" fillId="0" borderId="9" xfId="0" applyNumberFormat="1" applyBorder="1" applyAlignment="1">
      <alignment/>
    </xf>
    <xf numFmtId="0" fontId="17" fillId="0" borderId="10" xfId="0" applyBorder="1" applyAlignment="1">
      <alignment/>
    </xf>
    <xf numFmtId="0" fontId="17" fillId="0" borderId="11" xfId="0" applyBorder="1" applyAlignment="1">
      <alignment/>
    </xf>
    <xf numFmtId="0" fontId="17" fillId="0" borderId="3" xfId="0" applyBorder="1" applyAlignment="1">
      <alignment/>
    </xf>
    <xf numFmtId="170" fontId="17" fillId="0" borderId="12" xfId="0" applyNumberFormat="1" applyBorder="1" applyAlignment="1">
      <alignment/>
    </xf>
    <xf numFmtId="170" fontId="17" fillId="0" borderId="13" xfId="0" applyNumberFormat="1" applyBorder="1" applyAlignment="1">
      <alignment/>
    </xf>
    <xf numFmtId="170" fontId="17" fillId="0" borderId="14" xfId="0" applyNumberFormat="1" applyBorder="1" applyAlignment="1">
      <alignment/>
    </xf>
    <xf numFmtId="170" fontId="17" fillId="0" borderId="15" xfId="0" applyNumberFormat="1" applyBorder="1" applyAlignment="1">
      <alignment/>
    </xf>
    <xf numFmtId="170" fontId="17" fillId="0" borderId="16" xfId="0" applyNumberFormat="1" applyBorder="1" applyAlignment="1">
      <alignment/>
    </xf>
    <xf numFmtId="0" fontId="17" fillId="0" borderId="1" xfId="0" applyBorder="1" applyAlignment="1">
      <alignment/>
    </xf>
    <xf numFmtId="0" fontId="17" fillId="0" borderId="6" xfId="0" applyBorder="1" applyAlignment="1">
      <alignment/>
    </xf>
    <xf numFmtId="0" fontId="17" fillId="0" borderId="17" xfId="0" applyBorder="1" applyAlignment="1">
      <alignment/>
    </xf>
    <xf numFmtId="0" fontId="17" fillId="0" borderId="18" xfId="0" applyBorder="1" applyAlignment="1">
      <alignment/>
    </xf>
    <xf numFmtId="170" fontId="17" fillId="0" borderId="5" xfId="0" applyNumberFormat="1" applyBorder="1" applyAlignment="1">
      <alignment/>
    </xf>
    <xf numFmtId="170" fontId="17" fillId="0" borderId="17" xfId="0" applyNumberFormat="1" applyBorder="1" applyAlignment="1">
      <alignment/>
    </xf>
    <xf numFmtId="170" fontId="17" fillId="0" borderId="7" xfId="0" applyNumberFormat="1" applyBorder="1" applyAlignment="1">
      <alignment/>
    </xf>
    <xf numFmtId="0" fontId="17" fillId="0" borderId="19" xfId="0" applyBorder="1" applyAlignment="1">
      <alignment/>
    </xf>
    <xf numFmtId="0" fontId="17" fillId="0" borderId="20" xfId="0" applyBorder="1" applyAlignment="1">
      <alignment/>
    </xf>
    <xf numFmtId="2" fontId="17" fillId="0" borderId="8" xfId="0" applyNumberFormat="1" applyBorder="1" applyAlignment="1">
      <alignment/>
    </xf>
    <xf numFmtId="2" fontId="17" fillId="0" borderId="19" xfId="0" applyNumberFormat="1" applyBorder="1" applyAlignment="1">
      <alignment/>
    </xf>
    <xf numFmtId="170" fontId="17" fillId="0" borderId="1" xfId="0" applyNumberFormat="1" applyBorder="1" applyAlignment="1">
      <alignment/>
    </xf>
    <xf numFmtId="170" fontId="17" fillId="0" borderId="6" xfId="0" applyNumberFormat="1" applyBorder="1" applyAlignment="1">
      <alignment/>
    </xf>
    <xf numFmtId="0" fontId="17" fillId="0" borderId="21" xfId="0" applyBorder="1" applyAlignment="1">
      <alignment/>
    </xf>
    <xf numFmtId="0" fontId="17" fillId="0" borderId="8" xfId="0" applyBorder="1" applyAlignment="1">
      <alignment/>
    </xf>
    <xf numFmtId="170" fontId="17" fillId="0" borderId="19" xfId="0" applyNumberFormat="1" applyBorder="1" applyAlignment="1">
      <alignment/>
    </xf>
    <xf numFmtId="170" fontId="17" fillId="0" borderId="22" xfId="0" applyNumberFormat="1" applyBorder="1" applyAlignment="1">
      <alignment/>
    </xf>
    <xf numFmtId="170" fontId="17" fillId="0" borderId="23" xfId="0" applyNumberFormat="1" applyBorder="1" applyAlignment="1">
      <alignment/>
    </xf>
    <xf numFmtId="170" fontId="17" fillId="0" borderId="24" xfId="0" applyNumberFormat="1" applyBorder="1" applyAlignment="1">
      <alignment/>
    </xf>
    <xf numFmtId="0" fontId="17" fillId="0" borderId="10" xfId="0" applyBorder="1" applyAlignment="1">
      <alignment horizontal="right"/>
    </xf>
    <xf numFmtId="0" fontId="17" fillId="0" borderId="25" xfId="0" applyBorder="1" applyAlignment="1">
      <alignment/>
    </xf>
    <xf numFmtId="0" fontId="17" fillId="0" borderId="26" xfId="0" applyBorder="1" applyAlignment="1">
      <alignment/>
    </xf>
    <xf numFmtId="0" fontId="17" fillId="0" borderId="27" xfId="0" applyBorder="1" applyAlignment="1">
      <alignment/>
    </xf>
    <xf numFmtId="0" fontId="17" fillId="0" borderId="28" xfId="0" applyBorder="1" applyAlignment="1">
      <alignment/>
    </xf>
    <xf numFmtId="0" fontId="17" fillId="0" borderId="29" xfId="0" applyBorder="1" applyAlignment="1">
      <alignment/>
    </xf>
    <xf numFmtId="0" fontId="17" fillId="0" borderId="30" xfId="0" applyBorder="1" applyAlignment="1">
      <alignment/>
    </xf>
    <xf numFmtId="0" fontId="17" fillId="0" borderId="31" xfId="0" applyBorder="1" applyAlignment="1">
      <alignment/>
    </xf>
    <xf numFmtId="0" fontId="17" fillId="0" borderId="32" xfId="0" applyBorder="1" applyAlignment="1">
      <alignment/>
    </xf>
    <xf numFmtId="170" fontId="17" fillId="0" borderId="33" xfId="0" applyNumberFormat="1" applyBorder="1" applyAlignment="1">
      <alignment/>
    </xf>
    <xf numFmtId="170" fontId="17" fillId="0" borderId="30" xfId="0" applyNumberFormat="1" applyBorder="1" applyAlignment="1">
      <alignment/>
    </xf>
    <xf numFmtId="170" fontId="17" fillId="0" borderId="29" xfId="0" applyNumberFormat="1" applyBorder="1" applyAlignment="1">
      <alignment/>
    </xf>
    <xf numFmtId="170" fontId="17" fillId="0" borderId="34" xfId="0" applyNumberFormat="1" applyBorder="1" applyAlignment="1">
      <alignment/>
    </xf>
    <xf numFmtId="0" fontId="17" fillId="0" borderId="35" xfId="0" applyBorder="1" applyAlignment="1">
      <alignment/>
    </xf>
    <xf numFmtId="170" fontId="17" fillId="0" borderId="36" xfId="0" applyNumberFormat="1" applyBorder="1" applyAlignment="1">
      <alignment/>
    </xf>
    <xf numFmtId="170" fontId="17" fillId="0" borderId="37" xfId="0" applyNumberFormat="1" applyBorder="1" applyAlignment="1">
      <alignment/>
    </xf>
    <xf numFmtId="0" fontId="17" fillId="5" borderId="19" xfId="0" applyFill="1" applyBorder="1" applyAlignment="1">
      <alignment/>
    </xf>
    <xf numFmtId="0" fontId="17" fillId="5" borderId="20" xfId="0" applyFill="1" applyBorder="1" applyAlignment="1">
      <alignment/>
    </xf>
    <xf numFmtId="0" fontId="17" fillId="5" borderId="13" xfId="0" applyFill="1" applyBorder="1" applyAlignment="1">
      <alignment/>
    </xf>
    <xf numFmtId="0" fontId="17" fillId="5" borderId="3" xfId="0" applyFill="1" applyBorder="1" applyAlignment="1">
      <alignment/>
    </xf>
    <xf numFmtId="0" fontId="17" fillId="5" borderId="17" xfId="0" applyFill="1" applyBorder="1" applyAlignment="1">
      <alignment/>
    </xf>
    <xf numFmtId="0" fontId="17" fillId="5" borderId="18" xfId="0" applyFill="1" applyBorder="1" applyAlignment="1">
      <alignment/>
    </xf>
    <xf numFmtId="0" fontId="17" fillId="0" borderId="1" xfId="0" applyNumberFormat="1" applyBorder="1" applyAlignment="1" quotePrefix="1">
      <alignment/>
    </xf>
    <xf numFmtId="49" fontId="17" fillId="0" borderId="1" xfId="0" applyNumberFormat="1" applyBorder="1" applyAlignment="1">
      <alignment horizontal="center" vertical="center"/>
    </xf>
    <xf numFmtId="0" fontId="17" fillId="0" borderId="1" xfId="0" applyBorder="1" applyAlignment="1">
      <alignment horizontal="center" vertical="center"/>
    </xf>
    <xf numFmtId="0" fontId="17" fillId="0" borderId="0" xfId="0" applyAlignment="1">
      <alignment wrapText="1"/>
    </xf>
    <xf numFmtId="0" fontId="17" fillId="0" borderId="0" xfId="0" applyNumberFormat="1" applyAlignment="1">
      <alignment wrapText="1"/>
    </xf>
    <xf numFmtId="0" fontId="17" fillId="5" borderId="4" xfId="0" applyFill="1" applyBorder="1" applyAlignment="1">
      <alignment/>
    </xf>
    <xf numFmtId="0" fontId="17" fillId="0" borderId="5" xfId="0" applyNumberFormat="1" applyBorder="1" applyAlignment="1" quotePrefix="1">
      <alignment/>
    </xf>
    <xf numFmtId="0" fontId="17" fillId="0" borderId="1" xfId="0" applyNumberFormat="1" applyBorder="1" applyAlignment="1">
      <alignment horizontal="center"/>
    </xf>
    <xf numFmtId="17" fontId="17" fillId="0" borderId="1" xfId="0" applyNumberFormat="1" applyBorder="1" applyAlignment="1" quotePrefix="1">
      <alignment horizontal="center"/>
    </xf>
    <xf numFmtId="49" fontId="17" fillId="0" borderId="1" xfId="0" applyNumberFormat="1" applyBorder="1" applyAlignment="1">
      <alignment horizontal="center" vertical="center" wrapText="1"/>
    </xf>
    <xf numFmtId="0" fontId="17" fillId="0" borderId="5" xfId="0" applyBorder="1" applyAlignment="1">
      <alignment/>
    </xf>
    <xf numFmtId="0" fontId="17" fillId="0" borderId="0" xfId="0" applyAlignment="1">
      <alignment horizontal="center"/>
    </xf>
    <xf numFmtId="0" fontId="17" fillId="0" borderId="0" xfId="0" applyAlignment="1">
      <alignment/>
    </xf>
    <xf numFmtId="0" fontId="17" fillId="0" borderId="0" xfId="0" applyAlignment="1">
      <alignment horizontal="right"/>
    </xf>
    <xf numFmtId="168" fontId="17" fillId="0" borderId="0" xfId="0" applyNumberFormat="1" applyAlignment="1">
      <alignment/>
    </xf>
    <xf numFmtId="0" fontId="17" fillId="0" borderId="1" xfId="0" applyBorder="1" applyAlignment="1">
      <alignment vertical="center" wrapText="1"/>
    </xf>
    <xf numFmtId="0" fontId="17" fillId="0" borderId="1" xfId="0" applyBorder="1" applyAlignment="1">
      <alignment/>
    </xf>
    <xf numFmtId="0" fontId="17" fillId="2" borderId="1" xfId="0" applyFill="1" applyBorder="1" applyAlignment="1">
      <alignment horizontal="center" vertical="center" wrapText="1"/>
    </xf>
    <xf numFmtId="0" fontId="17" fillId="7" borderId="1" xfId="0" applyFill="1" applyBorder="1" applyAlignment="1">
      <alignment/>
    </xf>
    <xf numFmtId="0" fontId="17" fillId="0" borderId="0" xfId="0" applyAlignment="1">
      <alignment horizontal="left"/>
    </xf>
    <xf numFmtId="0" fontId="17" fillId="0" borderId="0" xfId="0" applyAlignment="1">
      <alignment vertical="top" wrapText="1"/>
    </xf>
    <xf numFmtId="0" fontId="15" fillId="0" borderId="0" xfId="0" applyFont="1" applyAlignment="1">
      <alignment/>
    </xf>
    <xf numFmtId="0" fontId="14" fillId="0" borderId="0" xfId="0" applyFont="1" applyAlignment="1">
      <alignment horizontal="left"/>
    </xf>
    <xf numFmtId="0" fontId="20" fillId="0" borderId="0" xfId="0" applyFont="1" applyAlignment="1">
      <alignment/>
    </xf>
    <xf numFmtId="0" fontId="14" fillId="0" borderId="0" xfId="0" applyFont="1" applyAlignment="1">
      <alignment horizontal="right"/>
    </xf>
    <xf numFmtId="0" fontId="20" fillId="0" borderId="0" xfId="0" applyFont="1" applyAlignment="1">
      <alignment horizontal="center"/>
    </xf>
    <xf numFmtId="0" fontId="20" fillId="0" borderId="0" xfId="0" applyFont="1" applyAlignment="1">
      <alignment horizontal="right"/>
    </xf>
    <xf numFmtId="49" fontId="16" fillId="0" borderId="2" xfId="0" applyNumberFormat="1" applyFont="1" applyBorder="1" applyAlignment="1">
      <alignment horizontal="left" vertical="center" wrapText="1" shrinkToFit="1"/>
    </xf>
    <xf numFmtId="0" fontId="17" fillId="0" borderId="18" xfId="0" applyBorder="1" applyAlignment="1">
      <alignment horizontal="left" vertical="center"/>
    </xf>
    <xf numFmtId="49" fontId="17" fillId="0" borderId="38" xfId="0" applyNumberFormat="1" applyBorder="1" applyAlignment="1">
      <alignment horizontal="center" vertical="center"/>
    </xf>
    <xf numFmtId="49" fontId="17" fillId="0" borderId="39" xfId="0" applyNumberFormat="1" applyBorder="1" applyAlignment="1">
      <alignment horizontal="center" vertical="center"/>
    </xf>
    <xf numFmtId="49" fontId="16" fillId="0" borderId="20" xfId="0" applyNumberFormat="1" applyFont="1" applyBorder="1" applyAlignment="1">
      <alignment horizontal="left" vertical="center" wrapText="1" shrinkToFit="1"/>
    </xf>
    <xf numFmtId="0" fontId="3" fillId="4" borderId="40" xfId="0" applyFont="1" applyFill="1" applyBorder="1" applyAlignment="1">
      <alignment horizontal="center" wrapText="1"/>
    </xf>
    <xf numFmtId="0" fontId="3" fillId="4" borderId="31" xfId="0" applyFont="1" applyFill="1" applyBorder="1" applyAlignment="1">
      <alignment horizontal="center" wrapText="1"/>
    </xf>
    <xf numFmtId="0" fontId="3" fillId="4" borderId="0" xfId="0" applyFont="1" applyFill="1" applyBorder="1" applyAlignment="1">
      <alignment horizontal="center" wrapText="1"/>
    </xf>
    <xf numFmtId="0" fontId="3" fillId="4" borderId="41" xfId="0" applyFont="1" applyFill="1" applyBorder="1" applyAlignment="1">
      <alignment horizontal="center" wrapText="1"/>
    </xf>
    <xf numFmtId="2" fontId="17" fillId="0" borderId="7" xfId="0" applyNumberFormat="1" applyBorder="1" applyAlignment="1">
      <alignment horizontal="center" wrapText="1"/>
    </xf>
    <xf numFmtId="2" fontId="17" fillId="0" borderId="1" xfId="0" applyNumberFormat="1" applyBorder="1" applyAlignment="1">
      <alignment horizontal="center" wrapText="1"/>
    </xf>
    <xf numFmtId="2" fontId="17" fillId="0" borderId="6" xfId="0" applyNumberFormat="1" applyBorder="1" applyAlignment="1">
      <alignment horizontal="center" wrapText="1"/>
    </xf>
    <xf numFmtId="0" fontId="3" fillId="0" borderId="42"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17" fontId="3" fillId="0" borderId="45" xfId="0" applyNumberFormat="1" applyFont="1" applyBorder="1" applyAlignment="1">
      <alignment horizontal="center"/>
    </xf>
    <xf numFmtId="0" fontId="3" fillId="0" borderId="35"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3" fillId="0" borderId="21" xfId="0" applyFont="1" applyBorder="1" applyAlignment="1">
      <alignment horizontal="center"/>
    </xf>
    <xf numFmtId="0" fontId="3" fillId="0" borderId="48" xfId="0" applyFont="1" applyBorder="1" applyAlignment="1">
      <alignment horizontal="center" wrapText="1"/>
    </xf>
    <xf numFmtId="0" fontId="3" fillId="0" borderId="43" xfId="0" applyFont="1" applyBorder="1" applyAlignment="1">
      <alignment horizontal="center" wrapText="1"/>
    </xf>
    <xf numFmtId="0" fontId="3" fillId="0" borderId="49" xfId="0" applyFont="1" applyBorder="1" applyAlignment="1">
      <alignment horizontal="center" wrapText="1"/>
    </xf>
    <xf numFmtId="0" fontId="3" fillId="0" borderId="17" xfId="0" applyFont="1" applyBorder="1" applyAlignment="1">
      <alignment horizontal="center" wrapText="1"/>
    </xf>
    <xf numFmtId="0" fontId="3" fillId="0" borderId="4" xfId="0" applyFont="1" applyBorder="1" applyAlignment="1">
      <alignment horizontal="center" wrapText="1"/>
    </xf>
    <xf numFmtId="0" fontId="3" fillId="0" borderId="18" xfId="0" applyFont="1" applyBorder="1" applyAlignment="1">
      <alignment horizontal="center" wrapText="1"/>
    </xf>
    <xf numFmtId="0" fontId="3" fillId="0" borderId="50" xfId="0" applyFont="1" applyBorder="1" applyAlignment="1">
      <alignment horizontal="center" vertical="center" wrapText="1"/>
    </xf>
    <xf numFmtId="0" fontId="3" fillId="0" borderId="5" xfId="0" applyFont="1" applyBorder="1" applyAlignment="1">
      <alignment horizontal="center" vertical="center" wrapText="1"/>
    </xf>
    <xf numFmtId="170" fontId="3" fillId="0" borderId="51" xfId="0" applyNumberFormat="1" applyFont="1" applyBorder="1" applyAlignment="1">
      <alignment horizontal="center"/>
    </xf>
    <xf numFmtId="170" fontId="3" fillId="0" borderId="52" xfId="0" applyNumberFormat="1" applyFont="1" applyBorder="1" applyAlignment="1">
      <alignment horizontal="center"/>
    </xf>
    <xf numFmtId="170" fontId="3" fillId="0" borderId="53" xfId="0" applyNumberFormat="1" applyFont="1" applyBorder="1" applyAlignment="1">
      <alignment horizontal="center"/>
    </xf>
    <xf numFmtId="170" fontId="3" fillId="0" borderId="54" xfId="0" applyNumberFormat="1" applyFont="1" applyBorder="1" applyAlignment="1">
      <alignment horizontal="center" vertical="center" wrapText="1"/>
    </xf>
    <xf numFmtId="170" fontId="3" fillId="0" borderId="52" xfId="0" applyNumberFormat="1" applyFont="1" applyBorder="1" applyAlignment="1">
      <alignment horizontal="center" vertical="center" wrapText="1"/>
    </xf>
    <xf numFmtId="170" fontId="3" fillId="0" borderId="53" xfId="0" applyNumberFormat="1" applyFont="1" applyBorder="1" applyAlignment="1">
      <alignment horizontal="center" vertical="center" wrapText="1"/>
    </xf>
    <xf numFmtId="0" fontId="3" fillId="4" borderId="45" xfId="0" applyFont="1" applyFill="1" applyBorder="1" applyAlignment="1">
      <alignment horizontal="center" wrapText="1"/>
    </xf>
    <xf numFmtId="0" fontId="3" fillId="4" borderId="35" xfId="0" applyFont="1" applyFill="1" applyBorder="1" applyAlignment="1">
      <alignment horizontal="center" wrapText="1"/>
    </xf>
    <xf numFmtId="0" fontId="17" fillId="0" borderId="38" xfId="0" applyBorder="1" applyAlignment="1">
      <alignment/>
    </xf>
    <xf numFmtId="0" fontId="17" fillId="0" borderId="55" xfId="0" applyBorder="1" applyAlignment="1">
      <alignment/>
    </xf>
    <xf numFmtId="0" fontId="3" fillId="4" borderId="42" xfId="0" applyFont="1" applyFill="1" applyBorder="1" applyAlignment="1">
      <alignment horizontal="center" wrapText="1"/>
    </xf>
    <xf numFmtId="0" fontId="3" fillId="4" borderId="43" xfId="0" applyFont="1" applyFill="1" applyBorder="1" applyAlignment="1">
      <alignment horizontal="center" wrapText="1"/>
    </xf>
    <xf numFmtId="0" fontId="3" fillId="4" borderId="44" xfId="0" applyFont="1" applyFill="1" applyBorder="1" applyAlignment="1">
      <alignment horizontal="center" wrapText="1"/>
    </xf>
    <xf numFmtId="0" fontId="18" fillId="0" borderId="0" xfId="0" applyFont="1" applyAlignment="1">
      <alignment horizontal="center"/>
    </xf>
    <xf numFmtId="0" fontId="19" fillId="0" borderId="0" xfId="0" applyNumberFormat="1" applyFont="1" applyAlignment="1">
      <alignment horizontal="center" wrapText="1"/>
    </xf>
    <xf numFmtId="0" fontId="3" fillId="0" borderId="0" xfId="0" applyFont="1" applyAlignment="1">
      <alignment horizontal="center" wrapText="1"/>
    </xf>
    <xf numFmtId="0" fontId="10" fillId="7" borderId="1" xfId="0" applyFont="1" applyFill="1" applyBorder="1" applyAlignment="1">
      <alignment horizontal="right" vertical="center" wrapText="1"/>
    </xf>
    <xf numFmtId="0" fontId="17" fillId="3" borderId="38" xfId="0" applyFill="1" applyBorder="1" applyAlignment="1">
      <alignment horizontal="center" vertical="center" wrapText="1"/>
    </xf>
    <xf numFmtId="0" fontId="17" fillId="3" borderId="39" xfId="0" applyFill="1" applyBorder="1" applyAlignment="1">
      <alignment horizontal="center" vertical="center" wrapText="1"/>
    </xf>
    <xf numFmtId="0" fontId="17" fillId="3" borderId="1" xfId="0" applyFill="1" applyBorder="1" applyAlignment="1">
      <alignment horizontal="center" vertical="center" wrapText="1"/>
    </xf>
    <xf numFmtId="0" fontId="17" fillId="0" borderId="38" xfId="0" applyBorder="1" applyAlignment="1">
      <alignment vertical="center" wrapText="1"/>
    </xf>
    <xf numFmtId="0" fontId="17" fillId="0" borderId="55" xfId="0" applyBorder="1" applyAlignment="1">
      <alignment vertical="center" wrapText="1"/>
    </xf>
    <xf numFmtId="0" fontId="17" fillId="0" borderId="39" xfId="0" applyBorder="1" applyAlignment="1">
      <alignment vertical="center" wrapText="1"/>
    </xf>
    <xf numFmtId="0" fontId="3" fillId="0" borderId="38" xfId="0" applyFont="1" applyBorder="1" applyAlignment="1">
      <alignment vertical="center" wrapText="1"/>
    </xf>
    <xf numFmtId="0" fontId="17" fillId="0" borderId="1" xfId="0" applyBorder="1" applyAlignment="1">
      <alignment horizontal="left" vertical="center" wrapText="1"/>
    </xf>
    <xf numFmtId="0" fontId="3" fillId="0" borderId="55" xfId="0" applyFont="1" applyBorder="1" applyAlignment="1">
      <alignment vertical="center" wrapText="1"/>
    </xf>
    <xf numFmtId="0" fontId="3" fillId="0" borderId="39" xfId="0" applyFont="1" applyBorder="1" applyAlignment="1">
      <alignment vertical="center" wrapText="1"/>
    </xf>
    <xf numFmtId="0" fontId="17" fillId="4" borderId="19" xfId="0" applyFill="1" applyBorder="1" applyAlignment="1">
      <alignment horizontal="center" vertical="center" wrapText="1"/>
    </xf>
    <xf numFmtId="0" fontId="17" fillId="4" borderId="2" xfId="0" applyFill="1" applyBorder="1" applyAlignment="1">
      <alignment horizontal="center" vertical="center" wrapText="1"/>
    </xf>
    <xf numFmtId="0" fontId="17" fillId="4" borderId="20" xfId="0" applyFill="1" applyBorder="1" applyAlignment="1">
      <alignment horizontal="center" vertical="center" wrapText="1"/>
    </xf>
    <xf numFmtId="0" fontId="17" fillId="4" borderId="17" xfId="0" applyFill="1" applyBorder="1" applyAlignment="1">
      <alignment horizontal="center" vertical="center" wrapText="1"/>
    </xf>
    <xf numFmtId="0" fontId="17" fillId="4" borderId="4" xfId="0" applyFill="1" applyBorder="1" applyAlignment="1">
      <alignment horizontal="center" vertical="center" wrapText="1"/>
    </xf>
    <xf numFmtId="0" fontId="17" fillId="4" borderId="18" xfId="0" applyFill="1" applyBorder="1" applyAlignment="1">
      <alignment horizontal="center" vertical="center" wrapText="1"/>
    </xf>
    <xf numFmtId="0" fontId="17" fillId="0" borderId="38" xfId="0" applyBorder="1" applyAlignment="1">
      <alignment horizontal="left" vertical="center" wrapText="1"/>
    </xf>
    <xf numFmtId="0" fontId="17" fillId="0" borderId="55" xfId="0" applyBorder="1" applyAlignment="1">
      <alignment horizontal="left" vertical="center" wrapText="1"/>
    </xf>
    <xf numFmtId="0" fontId="17" fillId="0" borderId="39" xfId="0" applyBorder="1" applyAlignment="1">
      <alignment horizontal="left" vertical="center" wrapText="1"/>
    </xf>
    <xf numFmtId="0" fontId="17" fillId="0" borderId="1" xfId="0" applyBorder="1" applyAlignment="1">
      <alignment horizontal="center"/>
    </xf>
    <xf numFmtId="0" fontId="17" fillId="4" borderId="38" xfId="0" applyFill="1" applyBorder="1" applyAlignment="1">
      <alignment horizontal="center" vertical="center" wrapText="1"/>
    </xf>
    <xf numFmtId="0" fontId="17" fillId="4" borderId="55" xfId="0" applyFill="1" applyBorder="1" applyAlignment="1">
      <alignment horizontal="center" vertical="center" wrapText="1"/>
    </xf>
    <xf numFmtId="0" fontId="17" fillId="4" borderId="39" xfId="0" applyFill="1" applyBorder="1" applyAlignment="1">
      <alignment horizontal="center" vertical="center" wrapText="1"/>
    </xf>
    <xf numFmtId="0" fontId="17" fillId="0" borderId="1" xfId="0" applyBorder="1" applyAlignment="1">
      <alignment wrapText="1"/>
    </xf>
    <xf numFmtId="0" fontId="17" fillId="6" borderId="38" xfId="0" applyFill="1" applyBorder="1" applyAlignment="1">
      <alignment horizontal="center" vertical="center" wrapText="1"/>
    </xf>
    <xf numFmtId="0" fontId="17" fillId="6" borderId="55" xfId="0" applyFill="1" applyBorder="1" applyAlignment="1">
      <alignment horizontal="center" vertical="center" wrapText="1"/>
    </xf>
    <xf numFmtId="0" fontId="17" fillId="6" borderId="39" xfId="0" applyFill="1" applyBorder="1" applyAlignment="1">
      <alignment horizontal="center" vertical="center" wrapText="1"/>
    </xf>
    <xf numFmtId="0" fontId="17" fillId="0" borderId="8" xfId="0" applyBorder="1" applyAlignment="1">
      <alignment horizontal="center"/>
    </xf>
    <xf numFmtId="0" fontId="17" fillId="0" borderId="12" xfId="0" applyBorder="1" applyAlignment="1">
      <alignment horizontal="center"/>
    </xf>
    <xf numFmtId="0" fontId="17" fillId="0" borderId="5" xfId="0" applyBorder="1" applyAlignment="1">
      <alignment horizontal="center"/>
    </xf>
    <xf numFmtId="0" fontId="17" fillId="5" borderId="38" xfId="0" applyFill="1" applyBorder="1" applyAlignment="1">
      <alignment horizontal="center" vertical="center" wrapText="1"/>
    </xf>
    <xf numFmtId="0" fontId="17" fillId="5" borderId="55" xfId="0" applyFill="1" applyBorder="1" applyAlignment="1">
      <alignment horizontal="center" vertical="center" wrapText="1"/>
    </xf>
    <xf numFmtId="0" fontId="17" fillId="5" borderId="39" xfId="0" applyFill="1" applyBorder="1" applyAlignment="1">
      <alignment horizontal="center" vertical="center" wrapText="1"/>
    </xf>
    <xf numFmtId="0" fontId="2" fillId="0" borderId="0" xfId="0" applyFont="1" applyAlignment="1">
      <alignment horizontal="center"/>
    </xf>
    <xf numFmtId="0" fontId="17" fillId="0" borderId="8" xfId="0" applyBorder="1" applyAlignment="1">
      <alignment horizontal="center" wrapText="1"/>
    </xf>
    <xf numFmtId="0" fontId="17" fillId="0" borderId="5" xfId="0" applyBorder="1" applyAlignment="1">
      <alignment horizontal="center" wrapText="1"/>
    </xf>
    <xf numFmtId="49" fontId="3" fillId="0" borderId="8"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3" fillId="0" borderId="38" xfId="0" applyFont="1" applyBorder="1" applyAlignment="1">
      <alignment horizontal="left" vertical="center" wrapText="1"/>
    </xf>
    <xf numFmtId="0" fontId="3" fillId="0" borderId="55" xfId="0" applyFont="1" applyBorder="1" applyAlignment="1">
      <alignment horizontal="left" vertical="center" wrapText="1"/>
    </xf>
    <xf numFmtId="0" fontId="3" fillId="0" borderId="39" xfId="0" applyFont="1" applyBorder="1" applyAlignment="1">
      <alignment horizontal="left"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1.emf" /><Relationship Id="rId25" Type="http://schemas.openxmlformats.org/officeDocument/2006/relationships/image" Target="../media/image2.emf" /><Relationship Id="rId26" Type="http://schemas.openxmlformats.org/officeDocument/2006/relationships/image" Target="../media/image3.emf" /><Relationship Id="rId27" Type="http://schemas.openxmlformats.org/officeDocument/2006/relationships/image" Target="../media/image4.emf" /><Relationship Id="rId28" Type="http://schemas.openxmlformats.org/officeDocument/2006/relationships/image" Target="../media/image5.emf" /><Relationship Id="rId29" Type="http://schemas.openxmlformats.org/officeDocument/2006/relationships/image" Target="../media/image6.emf" /><Relationship Id="rId30" Type="http://schemas.openxmlformats.org/officeDocument/2006/relationships/image" Target="../media/image7.emf" /><Relationship Id="rId31" Type="http://schemas.openxmlformats.org/officeDocument/2006/relationships/image" Target="../media/image8.emf" /><Relationship Id="rId32" Type="http://schemas.openxmlformats.org/officeDocument/2006/relationships/image" Target="../media/image9.emf" /><Relationship Id="rId33" Type="http://schemas.openxmlformats.org/officeDocument/2006/relationships/image" Target="../media/image10.emf" /><Relationship Id="rId34" Type="http://schemas.openxmlformats.org/officeDocument/2006/relationships/image" Target="../media/image11.emf" /><Relationship Id="rId35" Type="http://schemas.openxmlformats.org/officeDocument/2006/relationships/image" Target="../media/image12.emf" /><Relationship Id="rId36" Type="http://schemas.openxmlformats.org/officeDocument/2006/relationships/image" Target="../media/image13.emf" /><Relationship Id="rId37" Type="http://schemas.openxmlformats.org/officeDocument/2006/relationships/image" Target="../media/image14.emf" /><Relationship Id="rId38" Type="http://schemas.openxmlformats.org/officeDocument/2006/relationships/image" Target="../media/image15.emf" /><Relationship Id="rId39" Type="http://schemas.openxmlformats.org/officeDocument/2006/relationships/image" Target="../media/image16.emf" /><Relationship Id="rId40" Type="http://schemas.openxmlformats.org/officeDocument/2006/relationships/image" Target="../media/image17.emf" /><Relationship Id="rId41" Type="http://schemas.openxmlformats.org/officeDocument/2006/relationships/image" Target="../media/image18.emf" /><Relationship Id="rId42" Type="http://schemas.openxmlformats.org/officeDocument/2006/relationships/image" Target="../media/image19.emf" /><Relationship Id="rId43" Type="http://schemas.openxmlformats.org/officeDocument/2006/relationships/image" Target="../media/image20.emf" /><Relationship Id="rId44" Type="http://schemas.openxmlformats.org/officeDocument/2006/relationships/image" Target="../media/image21.emf" /><Relationship Id="rId45" Type="http://schemas.openxmlformats.org/officeDocument/2006/relationships/image" Target="../media/image22.emf" /><Relationship Id="rId46" Type="http://schemas.openxmlformats.org/officeDocument/2006/relationships/image" Target="../media/image23.emf" /><Relationship Id="rId47" Type="http://schemas.openxmlformats.org/officeDocument/2006/relationships/image" Target="../media/image1.emf" /><Relationship Id="rId48" Type="http://schemas.openxmlformats.org/officeDocument/2006/relationships/image" Target="../media/image2.emf" /><Relationship Id="rId49" Type="http://schemas.openxmlformats.org/officeDocument/2006/relationships/image" Target="../media/image3.emf" /><Relationship Id="rId50" Type="http://schemas.openxmlformats.org/officeDocument/2006/relationships/image" Target="../media/image4.emf" /><Relationship Id="rId51" Type="http://schemas.openxmlformats.org/officeDocument/2006/relationships/image" Target="../media/image5.emf" /><Relationship Id="rId52" Type="http://schemas.openxmlformats.org/officeDocument/2006/relationships/image" Target="../media/image6.emf" /><Relationship Id="rId53" Type="http://schemas.openxmlformats.org/officeDocument/2006/relationships/image" Target="../media/image7.emf" /><Relationship Id="rId54" Type="http://schemas.openxmlformats.org/officeDocument/2006/relationships/image" Target="../media/image8.emf" /><Relationship Id="rId55" Type="http://schemas.openxmlformats.org/officeDocument/2006/relationships/image" Target="../media/image9.emf" /><Relationship Id="rId56" Type="http://schemas.openxmlformats.org/officeDocument/2006/relationships/image" Target="../media/image10.emf" /><Relationship Id="rId57" Type="http://schemas.openxmlformats.org/officeDocument/2006/relationships/image" Target="../media/image11.emf" /><Relationship Id="rId58" Type="http://schemas.openxmlformats.org/officeDocument/2006/relationships/image" Target="../media/image12.emf" /><Relationship Id="rId59" Type="http://schemas.openxmlformats.org/officeDocument/2006/relationships/image" Target="../media/image13.emf" /><Relationship Id="rId60" Type="http://schemas.openxmlformats.org/officeDocument/2006/relationships/image" Target="../media/image14.emf" /><Relationship Id="rId61" Type="http://schemas.openxmlformats.org/officeDocument/2006/relationships/image" Target="../media/image15.emf" /><Relationship Id="rId62" Type="http://schemas.openxmlformats.org/officeDocument/2006/relationships/image" Target="../media/image16.emf" /><Relationship Id="rId63" Type="http://schemas.openxmlformats.org/officeDocument/2006/relationships/image" Target="../media/image17.emf" /><Relationship Id="rId64" Type="http://schemas.openxmlformats.org/officeDocument/2006/relationships/image" Target="../media/image18.emf" /><Relationship Id="rId65" Type="http://schemas.openxmlformats.org/officeDocument/2006/relationships/image" Target="../media/image19.emf" /><Relationship Id="rId66" Type="http://schemas.openxmlformats.org/officeDocument/2006/relationships/image" Target="../media/image20.emf" /><Relationship Id="rId67" Type="http://schemas.openxmlformats.org/officeDocument/2006/relationships/image" Target="../media/image21.emf" /><Relationship Id="rId68" Type="http://schemas.openxmlformats.org/officeDocument/2006/relationships/image" Target="../media/image22.emf" /><Relationship Id="rId69" Type="http://schemas.openxmlformats.org/officeDocument/2006/relationships/image" Target="../media/image23.emf" /><Relationship Id="rId70" Type="http://schemas.openxmlformats.org/officeDocument/2006/relationships/image" Target="../media/image1.emf" /><Relationship Id="rId71" Type="http://schemas.openxmlformats.org/officeDocument/2006/relationships/image" Target="../media/image2.emf" /><Relationship Id="rId72" Type="http://schemas.openxmlformats.org/officeDocument/2006/relationships/image" Target="../media/image3.emf" /><Relationship Id="rId73" Type="http://schemas.openxmlformats.org/officeDocument/2006/relationships/image" Target="../media/image4.emf" /><Relationship Id="rId74" Type="http://schemas.openxmlformats.org/officeDocument/2006/relationships/image" Target="../media/image5.emf" /><Relationship Id="rId75" Type="http://schemas.openxmlformats.org/officeDocument/2006/relationships/image" Target="../media/image6.emf" /><Relationship Id="rId76" Type="http://schemas.openxmlformats.org/officeDocument/2006/relationships/image" Target="../media/image7.emf" /><Relationship Id="rId77" Type="http://schemas.openxmlformats.org/officeDocument/2006/relationships/image" Target="../media/image8.emf" /><Relationship Id="rId78" Type="http://schemas.openxmlformats.org/officeDocument/2006/relationships/image" Target="../media/image9.emf" /><Relationship Id="rId79" Type="http://schemas.openxmlformats.org/officeDocument/2006/relationships/image" Target="../media/image10.emf" /><Relationship Id="rId80" Type="http://schemas.openxmlformats.org/officeDocument/2006/relationships/image" Target="../media/image11.emf" /><Relationship Id="rId81" Type="http://schemas.openxmlformats.org/officeDocument/2006/relationships/image" Target="../media/image12.emf" /><Relationship Id="rId82" Type="http://schemas.openxmlformats.org/officeDocument/2006/relationships/image" Target="../media/image13.emf" /><Relationship Id="rId83" Type="http://schemas.openxmlformats.org/officeDocument/2006/relationships/image" Target="../media/image14.emf" /><Relationship Id="rId84" Type="http://schemas.openxmlformats.org/officeDocument/2006/relationships/image" Target="../media/image15.emf" /><Relationship Id="rId85" Type="http://schemas.openxmlformats.org/officeDocument/2006/relationships/image" Target="../media/image16.emf" /><Relationship Id="rId86" Type="http://schemas.openxmlformats.org/officeDocument/2006/relationships/image" Target="../media/image17.emf" /><Relationship Id="rId87" Type="http://schemas.openxmlformats.org/officeDocument/2006/relationships/image" Target="../media/image18.emf" /><Relationship Id="rId88" Type="http://schemas.openxmlformats.org/officeDocument/2006/relationships/image" Target="../media/image19.emf" /><Relationship Id="rId89" Type="http://schemas.openxmlformats.org/officeDocument/2006/relationships/image" Target="../media/image20.emf" /><Relationship Id="rId90" Type="http://schemas.openxmlformats.org/officeDocument/2006/relationships/image" Target="../media/image21.emf" /><Relationship Id="rId91" Type="http://schemas.openxmlformats.org/officeDocument/2006/relationships/image" Target="../media/image22.emf" /><Relationship Id="rId92" Type="http://schemas.openxmlformats.org/officeDocument/2006/relationships/image" Target="../media/image23.emf" /><Relationship Id="rId93" Type="http://schemas.openxmlformats.org/officeDocument/2006/relationships/image" Target="../media/image1.emf" /><Relationship Id="rId94" Type="http://schemas.openxmlformats.org/officeDocument/2006/relationships/image" Target="../media/image2.emf" /><Relationship Id="rId95" Type="http://schemas.openxmlformats.org/officeDocument/2006/relationships/image" Target="../media/image3.emf" /><Relationship Id="rId96" Type="http://schemas.openxmlformats.org/officeDocument/2006/relationships/image" Target="../media/image4.emf" /><Relationship Id="rId97" Type="http://schemas.openxmlformats.org/officeDocument/2006/relationships/image" Target="../media/image5.emf" /><Relationship Id="rId98" Type="http://schemas.openxmlformats.org/officeDocument/2006/relationships/image" Target="../media/image6.emf" /><Relationship Id="rId99" Type="http://schemas.openxmlformats.org/officeDocument/2006/relationships/image" Target="../media/image7.emf" /><Relationship Id="rId100" Type="http://schemas.openxmlformats.org/officeDocument/2006/relationships/image" Target="../media/image8.emf" /><Relationship Id="rId101" Type="http://schemas.openxmlformats.org/officeDocument/2006/relationships/image" Target="../media/image9.emf" /><Relationship Id="rId102" Type="http://schemas.openxmlformats.org/officeDocument/2006/relationships/image" Target="../media/image10.emf" /><Relationship Id="rId103" Type="http://schemas.openxmlformats.org/officeDocument/2006/relationships/image" Target="../media/image11.emf" /><Relationship Id="rId104" Type="http://schemas.openxmlformats.org/officeDocument/2006/relationships/image" Target="../media/image12.emf" /><Relationship Id="rId105" Type="http://schemas.openxmlformats.org/officeDocument/2006/relationships/image" Target="../media/image13.emf" /><Relationship Id="rId106" Type="http://schemas.openxmlformats.org/officeDocument/2006/relationships/image" Target="../media/image14.emf" /><Relationship Id="rId107" Type="http://schemas.openxmlformats.org/officeDocument/2006/relationships/image" Target="../media/image15.emf" /><Relationship Id="rId108" Type="http://schemas.openxmlformats.org/officeDocument/2006/relationships/image" Target="../media/image16.emf" /><Relationship Id="rId109" Type="http://schemas.openxmlformats.org/officeDocument/2006/relationships/image" Target="../media/image17.emf" /><Relationship Id="rId110" Type="http://schemas.openxmlformats.org/officeDocument/2006/relationships/image" Target="../media/image18.emf" /><Relationship Id="rId111" Type="http://schemas.openxmlformats.org/officeDocument/2006/relationships/image" Target="../media/image19.emf" /><Relationship Id="rId112" Type="http://schemas.openxmlformats.org/officeDocument/2006/relationships/image" Target="../media/image20.emf" /><Relationship Id="rId113" Type="http://schemas.openxmlformats.org/officeDocument/2006/relationships/image" Target="../media/image21.emf" /><Relationship Id="rId114" Type="http://schemas.openxmlformats.org/officeDocument/2006/relationships/image" Target="../media/image22.emf" /><Relationship Id="rId115" Type="http://schemas.openxmlformats.org/officeDocument/2006/relationships/image" Target="../media/image23.emf" /><Relationship Id="rId116" Type="http://schemas.openxmlformats.org/officeDocument/2006/relationships/image" Target="../media/image1.emf" /><Relationship Id="rId117" Type="http://schemas.openxmlformats.org/officeDocument/2006/relationships/image" Target="../media/image2.emf" /><Relationship Id="rId118" Type="http://schemas.openxmlformats.org/officeDocument/2006/relationships/image" Target="../media/image3.emf" /><Relationship Id="rId119" Type="http://schemas.openxmlformats.org/officeDocument/2006/relationships/image" Target="../media/image4.emf" /><Relationship Id="rId120" Type="http://schemas.openxmlformats.org/officeDocument/2006/relationships/image" Target="../media/image5.emf" /><Relationship Id="rId121" Type="http://schemas.openxmlformats.org/officeDocument/2006/relationships/image" Target="../media/image6.emf" /><Relationship Id="rId122" Type="http://schemas.openxmlformats.org/officeDocument/2006/relationships/image" Target="../media/image7.emf" /><Relationship Id="rId123" Type="http://schemas.openxmlformats.org/officeDocument/2006/relationships/image" Target="../media/image8.emf" /><Relationship Id="rId124" Type="http://schemas.openxmlformats.org/officeDocument/2006/relationships/image" Target="../media/image9.emf" /><Relationship Id="rId125" Type="http://schemas.openxmlformats.org/officeDocument/2006/relationships/image" Target="../media/image10.emf" /><Relationship Id="rId126" Type="http://schemas.openxmlformats.org/officeDocument/2006/relationships/image" Target="../media/image11.emf" /><Relationship Id="rId127" Type="http://schemas.openxmlformats.org/officeDocument/2006/relationships/image" Target="../media/image12.emf" /><Relationship Id="rId128" Type="http://schemas.openxmlformats.org/officeDocument/2006/relationships/image" Target="../media/image13.emf" /><Relationship Id="rId129" Type="http://schemas.openxmlformats.org/officeDocument/2006/relationships/image" Target="../media/image14.emf" /><Relationship Id="rId130" Type="http://schemas.openxmlformats.org/officeDocument/2006/relationships/image" Target="../media/image15.emf" /><Relationship Id="rId131" Type="http://schemas.openxmlformats.org/officeDocument/2006/relationships/image" Target="../media/image16.emf" /><Relationship Id="rId132" Type="http://schemas.openxmlformats.org/officeDocument/2006/relationships/image" Target="../media/image17.emf" /><Relationship Id="rId133" Type="http://schemas.openxmlformats.org/officeDocument/2006/relationships/image" Target="../media/image18.emf" /><Relationship Id="rId134" Type="http://schemas.openxmlformats.org/officeDocument/2006/relationships/image" Target="../media/image19.emf" /><Relationship Id="rId135" Type="http://schemas.openxmlformats.org/officeDocument/2006/relationships/image" Target="../media/image20.emf" /><Relationship Id="rId136" Type="http://schemas.openxmlformats.org/officeDocument/2006/relationships/image" Target="../media/image21.emf" /><Relationship Id="rId137" Type="http://schemas.openxmlformats.org/officeDocument/2006/relationships/image" Target="../media/image22.emf" /><Relationship Id="rId138" Type="http://schemas.openxmlformats.org/officeDocument/2006/relationships/image" Target="../media/image23.emf" /><Relationship Id="rId139" Type="http://schemas.openxmlformats.org/officeDocument/2006/relationships/image" Target="../media/image1.emf" /><Relationship Id="rId140" Type="http://schemas.openxmlformats.org/officeDocument/2006/relationships/image" Target="../media/image2.emf" /><Relationship Id="rId141" Type="http://schemas.openxmlformats.org/officeDocument/2006/relationships/image" Target="../media/image3.emf" /><Relationship Id="rId142" Type="http://schemas.openxmlformats.org/officeDocument/2006/relationships/image" Target="../media/image4.emf" /><Relationship Id="rId143" Type="http://schemas.openxmlformats.org/officeDocument/2006/relationships/image" Target="../media/image5.emf" /><Relationship Id="rId144" Type="http://schemas.openxmlformats.org/officeDocument/2006/relationships/image" Target="../media/image6.emf" /><Relationship Id="rId145" Type="http://schemas.openxmlformats.org/officeDocument/2006/relationships/image" Target="../media/image7.emf" /><Relationship Id="rId146" Type="http://schemas.openxmlformats.org/officeDocument/2006/relationships/image" Target="../media/image8.emf" /><Relationship Id="rId147" Type="http://schemas.openxmlformats.org/officeDocument/2006/relationships/image" Target="../media/image9.emf" /><Relationship Id="rId148" Type="http://schemas.openxmlformats.org/officeDocument/2006/relationships/image" Target="../media/image10.emf" /><Relationship Id="rId149" Type="http://schemas.openxmlformats.org/officeDocument/2006/relationships/image" Target="../media/image11.emf" /><Relationship Id="rId150" Type="http://schemas.openxmlformats.org/officeDocument/2006/relationships/image" Target="../media/image12.emf" /><Relationship Id="rId151" Type="http://schemas.openxmlformats.org/officeDocument/2006/relationships/image" Target="../media/image13.emf" /><Relationship Id="rId152" Type="http://schemas.openxmlformats.org/officeDocument/2006/relationships/image" Target="../media/image14.emf" /><Relationship Id="rId153" Type="http://schemas.openxmlformats.org/officeDocument/2006/relationships/image" Target="../media/image15.emf" /><Relationship Id="rId154" Type="http://schemas.openxmlformats.org/officeDocument/2006/relationships/image" Target="../media/image16.emf" /><Relationship Id="rId155" Type="http://schemas.openxmlformats.org/officeDocument/2006/relationships/image" Target="../media/image17.emf" /><Relationship Id="rId156" Type="http://schemas.openxmlformats.org/officeDocument/2006/relationships/image" Target="../media/image18.emf" /><Relationship Id="rId157" Type="http://schemas.openxmlformats.org/officeDocument/2006/relationships/image" Target="../media/image19.emf" /><Relationship Id="rId158" Type="http://schemas.openxmlformats.org/officeDocument/2006/relationships/image" Target="../media/image20.emf" /><Relationship Id="rId159" Type="http://schemas.openxmlformats.org/officeDocument/2006/relationships/image" Target="../media/image21.emf" /><Relationship Id="rId160" Type="http://schemas.openxmlformats.org/officeDocument/2006/relationships/image" Target="../media/image22.emf" /><Relationship Id="rId161" Type="http://schemas.openxmlformats.org/officeDocument/2006/relationships/image" Target="../media/image23.emf" /><Relationship Id="rId162" Type="http://schemas.openxmlformats.org/officeDocument/2006/relationships/image" Target="../media/image1.emf" /><Relationship Id="rId163" Type="http://schemas.openxmlformats.org/officeDocument/2006/relationships/image" Target="../media/image2.emf" /><Relationship Id="rId164" Type="http://schemas.openxmlformats.org/officeDocument/2006/relationships/image" Target="../media/image3.emf" /><Relationship Id="rId165" Type="http://schemas.openxmlformats.org/officeDocument/2006/relationships/image" Target="../media/image4.emf" /><Relationship Id="rId166" Type="http://schemas.openxmlformats.org/officeDocument/2006/relationships/image" Target="../media/image5.emf" /><Relationship Id="rId167" Type="http://schemas.openxmlformats.org/officeDocument/2006/relationships/image" Target="../media/image6.emf" /><Relationship Id="rId168" Type="http://schemas.openxmlformats.org/officeDocument/2006/relationships/image" Target="../media/image7.emf" /><Relationship Id="rId169" Type="http://schemas.openxmlformats.org/officeDocument/2006/relationships/image" Target="../media/image8.emf" /><Relationship Id="rId170" Type="http://schemas.openxmlformats.org/officeDocument/2006/relationships/image" Target="../media/image9.emf" /><Relationship Id="rId171" Type="http://schemas.openxmlformats.org/officeDocument/2006/relationships/image" Target="../media/image10.emf" /><Relationship Id="rId172" Type="http://schemas.openxmlformats.org/officeDocument/2006/relationships/image" Target="../media/image11.emf" /><Relationship Id="rId173" Type="http://schemas.openxmlformats.org/officeDocument/2006/relationships/image" Target="../media/image12.emf" /><Relationship Id="rId174" Type="http://schemas.openxmlformats.org/officeDocument/2006/relationships/image" Target="../media/image13.emf" /><Relationship Id="rId175" Type="http://schemas.openxmlformats.org/officeDocument/2006/relationships/image" Target="../media/image14.emf" /><Relationship Id="rId176" Type="http://schemas.openxmlformats.org/officeDocument/2006/relationships/image" Target="../media/image15.emf" /><Relationship Id="rId177" Type="http://schemas.openxmlformats.org/officeDocument/2006/relationships/image" Target="../media/image16.emf" /><Relationship Id="rId178" Type="http://schemas.openxmlformats.org/officeDocument/2006/relationships/image" Target="../media/image17.emf" /><Relationship Id="rId179" Type="http://schemas.openxmlformats.org/officeDocument/2006/relationships/image" Target="../media/image18.emf" /><Relationship Id="rId180" Type="http://schemas.openxmlformats.org/officeDocument/2006/relationships/image" Target="../media/image19.emf" /><Relationship Id="rId181" Type="http://schemas.openxmlformats.org/officeDocument/2006/relationships/image" Target="../media/image20.emf" /><Relationship Id="rId182" Type="http://schemas.openxmlformats.org/officeDocument/2006/relationships/image" Target="../media/image21.emf" /><Relationship Id="rId183" Type="http://schemas.openxmlformats.org/officeDocument/2006/relationships/image" Target="../media/image22.emf" /><Relationship Id="rId184" Type="http://schemas.openxmlformats.org/officeDocument/2006/relationships/image" Target="../media/image2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ashieva\&#1086;&#1073;&#1084;&#1077;&#1085;\&#1090;&#1072;&#1088;&#1080;&#1092;&#1085;&#1086;&#1077;%20&#1084;&#1077;&#1085;&#1102;%20&#1050;&#1041;&#1069;%20&#1084;&#1072;&#1088;&#1090;%202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ashieva\&#1086;&#1073;&#1084;&#1077;&#1085;\&#1090;&#1072;&#1088;&#1080;&#1092;&#1085;&#1086;&#1077;%20&#1084;&#1077;&#1085;&#1102;%20&#1050;&#1041;&#1069;%20&#1084;&#1072;&#1088;&#1090;%202008&#1040;&#1058;&#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11">
          <cell r="B11">
            <v>0.85</v>
          </cell>
          <cell r="C11">
            <v>0.738912</v>
          </cell>
          <cell r="D11">
            <v>0.564</v>
          </cell>
        </row>
        <row r="12">
          <cell r="B12">
            <v>0.774653468</v>
          </cell>
        </row>
        <row r="13">
          <cell r="B13">
            <v>0.8556919900000001</v>
          </cell>
        </row>
        <row r="14">
          <cell r="B14">
            <v>0.919330144</v>
          </cell>
        </row>
      </sheetData>
      <sheetData sheetId="1">
        <row r="12">
          <cell r="F12">
            <v>1.45</v>
          </cell>
          <cell r="G12">
            <v>1.49</v>
          </cell>
          <cell r="H12">
            <v>1.77</v>
          </cell>
          <cell r="I12">
            <v>2.05</v>
          </cell>
        </row>
        <row r="17">
          <cell r="F17">
            <v>1.11</v>
          </cell>
          <cell r="G17">
            <v>1.16</v>
          </cell>
          <cell r="H17">
            <v>1.43</v>
          </cell>
          <cell r="I17">
            <v>1.71</v>
          </cell>
        </row>
        <row r="18">
          <cell r="F18">
            <v>1.45</v>
          </cell>
          <cell r="G18">
            <v>1.49</v>
          </cell>
          <cell r="H18">
            <v>1.77</v>
          </cell>
          <cell r="I18">
            <v>2.05</v>
          </cell>
        </row>
        <row r="19">
          <cell r="F19">
            <v>1.79</v>
          </cell>
          <cell r="G19">
            <v>1.83</v>
          </cell>
          <cell r="H19">
            <v>2.1</v>
          </cell>
          <cell r="I19">
            <v>2.39</v>
          </cell>
        </row>
        <row r="21">
          <cell r="F21">
            <v>1.45</v>
          </cell>
          <cell r="G21">
            <v>1.49</v>
          </cell>
          <cell r="H21">
            <v>1.77</v>
          </cell>
          <cell r="I21">
            <v>2.05</v>
          </cell>
        </row>
        <row r="26">
          <cell r="F26">
            <v>1.11</v>
          </cell>
          <cell r="G26">
            <v>1.16</v>
          </cell>
          <cell r="H26">
            <v>1.43</v>
          </cell>
          <cell r="I26">
            <v>1.71</v>
          </cell>
        </row>
        <row r="27">
          <cell r="F27">
            <v>1.45</v>
          </cell>
          <cell r="G27">
            <v>1.49</v>
          </cell>
          <cell r="H27">
            <v>1.77</v>
          </cell>
          <cell r="I27">
            <v>2.05</v>
          </cell>
        </row>
        <row r="28">
          <cell r="F28">
            <v>1.79</v>
          </cell>
          <cell r="G28">
            <v>1.83</v>
          </cell>
          <cell r="H28">
            <v>2.1</v>
          </cell>
          <cell r="I28">
            <v>2.39</v>
          </cell>
        </row>
        <row r="30">
          <cell r="G30">
            <v>0.6538</v>
          </cell>
        </row>
        <row r="32">
          <cell r="G32">
            <v>0.6593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11">
          <cell r="B11">
            <v>1.059</v>
          </cell>
          <cell r="C11">
            <v>0.92364</v>
          </cell>
          <cell r="D11">
            <v>0.564</v>
          </cell>
        </row>
        <row r="12">
          <cell r="B12">
            <v>0.9651799999999999</v>
          </cell>
        </row>
        <row r="13">
          <cell r="B13">
            <v>1.0661500000000002</v>
          </cell>
        </row>
        <row r="14">
          <cell r="B14">
            <v>1.14544</v>
          </cell>
        </row>
      </sheetData>
      <sheetData sheetId="1">
        <row r="12">
          <cell r="F12">
            <v>1.45</v>
          </cell>
          <cell r="G12">
            <v>1.49</v>
          </cell>
          <cell r="H12">
            <v>1.77</v>
          </cell>
          <cell r="I12">
            <v>2.05</v>
          </cell>
        </row>
        <row r="17">
          <cell r="F17">
            <v>1.11</v>
          </cell>
          <cell r="G17">
            <v>1.16</v>
          </cell>
          <cell r="H17">
            <v>1.43</v>
          </cell>
          <cell r="I17">
            <v>1.71</v>
          </cell>
        </row>
        <row r="18">
          <cell r="F18">
            <v>1.45</v>
          </cell>
          <cell r="G18">
            <v>1.49</v>
          </cell>
          <cell r="H18">
            <v>1.77</v>
          </cell>
          <cell r="I18">
            <v>2.05</v>
          </cell>
        </row>
        <row r="19">
          <cell r="F19">
            <v>1.79</v>
          </cell>
          <cell r="G19">
            <v>1.83</v>
          </cell>
          <cell r="H19">
            <v>2.1</v>
          </cell>
          <cell r="I19">
            <v>2.39</v>
          </cell>
        </row>
        <row r="21">
          <cell r="F21">
            <v>1.45</v>
          </cell>
          <cell r="G21">
            <v>1.49</v>
          </cell>
          <cell r="H21">
            <v>1.77</v>
          </cell>
          <cell r="I21">
            <v>2.05</v>
          </cell>
        </row>
        <row r="26">
          <cell r="F26">
            <v>1.11</v>
          </cell>
          <cell r="G26">
            <v>1.16</v>
          </cell>
          <cell r="H26">
            <v>1.43</v>
          </cell>
          <cell r="I26">
            <v>1.71</v>
          </cell>
        </row>
        <row r="27">
          <cell r="F27">
            <v>1.45</v>
          </cell>
          <cell r="G27">
            <v>1.49</v>
          </cell>
          <cell r="H27">
            <v>1.77</v>
          </cell>
          <cell r="I27">
            <v>2.05</v>
          </cell>
        </row>
        <row r="28">
          <cell r="F28">
            <v>1.79</v>
          </cell>
          <cell r="G28">
            <v>1.83</v>
          </cell>
          <cell r="H28">
            <v>2.1</v>
          </cell>
          <cell r="I28">
            <v>2.39</v>
          </cell>
        </row>
        <row r="30">
          <cell r="G30">
            <v>0.6538</v>
          </cell>
        </row>
        <row r="32">
          <cell r="G32">
            <v>0.6593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oleObject" Target="../embeddings/oleObject_3_21.bin" /><Relationship Id="rId23" Type="http://schemas.openxmlformats.org/officeDocument/2006/relationships/oleObject" Target="../embeddings/oleObject_3_22.bin" /><Relationship Id="rId24" Type="http://schemas.openxmlformats.org/officeDocument/2006/relationships/oleObject" Target="../embeddings/oleObject_3_23.bin" /><Relationship Id="rId25" Type="http://schemas.openxmlformats.org/officeDocument/2006/relationships/oleObject" Target="../embeddings/oleObject_3_24.bin" /><Relationship Id="rId26" Type="http://schemas.openxmlformats.org/officeDocument/2006/relationships/oleObject" Target="../embeddings/oleObject_3_25.bin" /><Relationship Id="rId27" Type="http://schemas.openxmlformats.org/officeDocument/2006/relationships/oleObject" Target="../embeddings/oleObject_3_26.bin" /><Relationship Id="rId28" Type="http://schemas.openxmlformats.org/officeDocument/2006/relationships/oleObject" Target="../embeddings/oleObject_3_27.bin" /><Relationship Id="rId29" Type="http://schemas.openxmlformats.org/officeDocument/2006/relationships/oleObject" Target="../embeddings/oleObject_3_28.bin" /><Relationship Id="rId30" Type="http://schemas.openxmlformats.org/officeDocument/2006/relationships/oleObject" Target="../embeddings/oleObject_3_29.bin" /><Relationship Id="rId31" Type="http://schemas.openxmlformats.org/officeDocument/2006/relationships/oleObject" Target="../embeddings/oleObject_3_30.bin" /><Relationship Id="rId32" Type="http://schemas.openxmlformats.org/officeDocument/2006/relationships/oleObject" Target="../embeddings/oleObject_3_31.bin" /><Relationship Id="rId33" Type="http://schemas.openxmlformats.org/officeDocument/2006/relationships/oleObject" Target="../embeddings/oleObject_3_32.bin" /><Relationship Id="rId34" Type="http://schemas.openxmlformats.org/officeDocument/2006/relationships/oleObject" Target="../embeddings/oleObject_3_33.bin" /><Relationship Id="rId35" Type="http://schemas.openxmlformats.org/officeDocument/2006/relationships/oleObject" Target="../embeddings/oleObject_3_34.bin" /><Relationship Id="rId36" Type="http://schemas.openxmlformats.org/officeDocument/2006/relationships/oleObject" Target="../embeddings/oleObject_3_35.bin" /><Relationship Id="rId37" Type="http://schemas.openxmlformats.org/officeDocument/2006/relationships/oleObject" Target="../embeddings/oleObject_3_36.bin" /><Relationship Id="rId38" Type="http://schemas.openxmlformats.org/officeDocument/2006/relationships/oleObject" Target="../embeddings/oleObject_3_37.bin" /><Relationship Id="rId39" Type="http://schemas.openxmlformats.org/officeDocument/2006/relationships/oleObject" Target="../embeddings/oleObject_3_38.bin" /><Relationship Id="rId40" Type="http://schemas.openxmlformats.org/officeDocument/2006/relationships/oleObject" Target="../embeddings/oleObject_3_39.bin" /><Relationship Id="rId41" Type="http://schemas.openxmlformats.org/officeDocument/2006/relationships/oleObject" Target="../embeddings/oleObject_3_40.bin" /><Relationship Id="rId42" Type="http://schemas.openxmlformats.org/officeDocument/2006/relationships/oleObject" Target="../embeddings/oleObject_3_41.bin" /><Relationship Id="rId43" Type="http://schemas.openxmlformats.org/officeDocument/2006/relationships/oleObject" Target="../embeddings/oleObject_3_42.bin" /><Relationship Id="rId44" Type="http://schemas.openxmlformats.org/officeDocument/2006/relationships/oleObject" Target="../embeddings/oleObject_3_43.bin" /><Relationship Id="rId45" Type="http://schemas.openxmlformats.org/officeDocument/2006/relationships/oleObject" Target="../embeddings/oleObject_3_44.bin" /><Relationship Id="rId46" Type="http://schemas.openxmlformats.org/officeDocument/2006/relationships/oleObject" Target="../embeddings/oleObject_3_45.bin" /><Relationship Id="rId47" Type="http://schemas.openxmlformats.org/officeDocument/2006/relationships/oleObject" Target="../embeddings/oleObject_3_46.bin" /><Relationship Id="rId48" Type="http://schemas.openxmlformats.org/officeDocument/2006/relationships/oleObject" Target="../embeddings/oleObject_3_47.bin" /><Relationship Id="rId49" Type="http://schemas.openxmlformats.org/officeDocument/2006/relationships/oleObject" Target="../embeddings/oleObject_3_48.bin" /><Relationship Id="rId50" Type="http://schemas.openxmlformats.org/officeDocument/2006/relationships/oleObject" Target="../embeddings/oleObject_3_49.bin" /><Relationship Id="rId51" Type="http://schemas.openxmlformats.org/officeDocument/2006/relationships/oleObject" Target="../embeddings/oleObject_3_50.bin" /><Relationship Id="rId52" Type="http://schemas.openxmlformats.org/officeDocument/2006/relationships/oleObject" Target="../embeddings/oleObject_3_51.bin" /><Relationship Id="rId53" Type="http://schemas.openxmlformats.org/officeDocument/2006/relationships/oleObject" Target="../embeddings/oleObject_3_52.bin" /><Relationship Id="rId54" Type="http://schemas.openxmlformats.org/officeDocument/2006/relationships/oleObject" Target="../embeddings/oleObject_3_53.bin" /><Relationship Id="rId55" Type="http://schemas.openxmlformats.org/officeDocument/2006/relationships/oleObject" Target="../embeddings/oleObject_3_54.bin" /><Relationship Id="rId56" Type="http://schemas.openxmlformats.org/officeDocument/2006/relationships/oleObject" Target="../embeddings/oleObject_3_55.bin" /><Relationship Id="rId57" Type="http://schemas.openxmlformats.org/officeDocument/2006/relationships/oleObject" Target="../embeddings/oleObject_3_56.bin" /><Relationship Id="rId58" Type="http://schemas.openxmlformats.org/officeDocument/2006/relationships/oleObject" Target="../embeddings/oleObject_3_57.bin" /><Relationship Id="rId59" Type="http://schemas.openxmlformats.org/officeDocument/2006/relationships/oleObject" Target="../embeddings/oleObject_3_58.bin" /><Relationship Id="rId60" Type="http://schemas.openxmlformats.org/officeDocument/2006/relationships/oleObject" Target="../embeddings/oleObject_3_59.bin" /><Relationship Id="rId61" Type="http://schemas.openxmlformats.org/officeDocument/2006/relationships/oleObject" Target="../embeddings/oleObject_3_60.bin" /><Relationship Id="rId62" Type="http://schemas.openxmlformats.org/officeDocument/2006/relationships/oleObject" Target="../embeddings/oleObject_3_61.bin" /><Relationship Id="rId63" Type="http://schemas.openxmlformats.org/officeDocument/2006/relationships/oleObject" Target="../embeddings/oleObject_3_62.bin" /><Relationship Id="rId64" Type="http://schemas.openxmlformats.org/officeDocument/2006/relationships/oleObject" Target="../embeddings/oleObject_3_63.bin" /><Relationship Id="rId65" Type="http://schemas.openxmlformats.org/officeDocument/2006/relationships/oleObject" Target="../embeddings/oleObject_3_64.bin" /><Relationship Id="rId66" Type="http://schemas.openxmlformats.org/officeDocument/2006/relationships/oleObject" Target="../embeddings/oleObject_3_65.bin" /><Relationship Id="rId67" Type="http://schemas.openxmlformats.org/officeDocument/2006/relationships/oleObject" Target="../embeddings/oleObject_3_66.bin" /><Relationship Id="rId68" Type="http://schemas.openxmlformats.org/officeDocument/2006/relationships/oleObject" Target="../embeddings/oleObject_3_67.bin" /><Relationship Id="rId69" Type="http://schemas.openxmlformats.org/officeDocument/2006/relationships/oleObject" Target="../embeddings/oleObject_3_68.bin" /><Relationship Id="rId70" Type="http://schemas.openxmlformats.org/officeDocument/2006/relationships/oleObject" Target="../embeddings/oleObject_3_69.bin" /><Relationship Id="rId71" Type="http://schemas.openxmlformats.org/officeDocument/2006/relationships/oleObject" Target="../embeddings/oleObject_3_70.bin" /><Relationship Id="rId72" Type="http://schemas.openxmlformats.org/officeDocument/2006/relationships/oleObject" Target="../embeddings/oleObject_3_71.bin" /><Relationship Id="rId73" Type="http://schemas.openxmlformats.org/officeDocument/2006/relationships/oleObject" Target="../embeddings/oleObject_3_72.bin" /><Relationship Id="rId74" Type="http://schemas.openxmlformats.org/officeDocument/2006/relationships/oleObject" Target="../embeddings/oleObject_3_73.bin" /><Relationship Id="rId75" Type="http://schemas.openxmlformats.org/officeDocument/2006/relationships/oleObject" Target="../embeddings/oleObject_3_74.bin" /><Relationship Id="rId76" Type="http://schemas.openxmlformats.org/officeDocument/2006/relationships/oleObject" Target="../embeddings/oleObject_3_75.bin" /><Relationship Id="rId77" Type="http://schemas.openxmlformats.org/officeDocument/2006/relationships/oleObject" Target="../embeddings/oleObject_3_76.bin" /><Relationship Id="rId78" Type="http://schemas.openxmlformats.org/officeDocument/2006/relationships/oleObject" Target="../embeddings/oleObject_3_77.bin" /><Relationship Id="rId79" Type="http://schemas.openxmlformats.org/officeDocument/2006/relationships/oleObject" Target="../embeddings/oleObject_3_78.bin" /><Relationship Id="rId80" Type="http://schemas.openxmlformats.org/officeDocument/2006/relationships/oleObject" Target="../embeddings/oleObject_3_79.bin" /><Relationship Id="rId81" Type="http://schemas.openxmlformats.org/officeDocument/2006/relationships/oleObject" Target="../embeddings/oleObject_3_80.bin" /><Relationship Id="rId82" Type="http://schemas.openxmlformats.org/officeDocument/2006/relationships/oleObject" Target="../embeddings/oleObject_3_81.bin" /><Relationship Id="rId83" Type="http://schemas.openxmlformats.org/officeDocument/2006/relationships/oleObject" Target="../embeddings/oleObject_3_82.bin" /><Relationship Id="rId84" Type="http://schemas.openxmlformats.org/officeDocument/2006/relationships/oleObject" Target="../embeddings/oleObject_3_83.bin" /><Relationship Id="rId85" Type="http://schemas.openxmlformats.org/officeDocument/2006/relationships/oleObject" Target="../embeddings/oleObject_3_84.bin" /><Relationship Id="rId86" Type="http://schemas.openxmlformats.org/officeDocument/2006/relationships/oleObject" Target="../embeddings/oleObject_3_85.bin" /><Relationship Id="rId87" Type="http://schemas.openxmlformats.org/officeDocument/2006/relationships/oleObject" Target="../embeddings/oleObject_3_86.bin" /><Relationship Id="rId88" Type="http://schemas.openxmlformats.org/officeDocument/2006/relationships/oleObject" Target="../embeddings/oleObject_3_87.bin" /><Relationship Id="rId89" Type="http://schemas.openxmlformats.org/officeDocument/2006/relationships/oleObject" Target="../embeddings/oleObject_3_88.bin" /><Relationship Id="rId90" Type="http://schemas.openxmlformats.org/officeDocument/2006/relationships/oleObject" Target="../embeddings/oleObject_3_89.bin" /><Relationship Id="rId91" Type="http://schemas.openxmlformats.org/officeDocument/2006/relationships/oleObject" Target="../embeddings/oleObject_3_90.bin" /><Relationship Id="rId92" Type="http://schemas.openxmlformats.org/officeDocument/2006/relationships/oleObject" Target="../embeddings/oleObject_3_91.bin" /><Relationship Id="rId93" Type="http://schemas.openxmlformats.org/officeDocument/2006/relationships/oleObject" Target="../embeddings/oleObject_3_92.bin" /><Relationship Id="rId94" Type="http://schemas.openxmlformats.org/officeDocument/2006/relationships/oleObject" Target="../embeddings/oleObject_3_93.bin" /><Relationship Id="rId95" Type="http://schemas.openxmlformats.org/officeDocument/2006/relationships/oleObject" Target="../embeddings/oleObject_3_94.bin" /><Relationship Id="rId96" Type="http://schemas.openxmlformats.org/officeDocument/2006/relationships/oleObject" Target="../embeddings/oleObject_3_95.bin" /><Relationship Id="rId97" Type="http://schemas.openxmlformats.org/officeDocument/2006/relationships/oleObject" Target="../embeddings/oleObject_3_96.bin" /><Relationship Id="rId98" Type="http://schemas.openxmlformats.org/officeDocument/2006/relationships/oleObject" Target="../embeddings/oleObject_3_97.bin" /><Relationship Id="rId99" Type="http://schemas.openxmlformats.org/officeDocument/2006/relationships/oleObject" Target="../embeddings/oleObject_3_98.bin" /><Relationship Id="rId100" Type="http://schemas.openxmlformats.org/officeDocument/2006/relationships/oleObject" Target="../embeddings/oleObject_3_99.bin" /><Relationship Id="rId101" Type="http://schemas.openxmlformats.org/officeDocument/2006/relationships/oleObject" Target="../embeddings/oleObject_3_100.bin" /><Relationship Id="rId102" Type="http://schemas.openxmlformats.org/officeDocument/2006/relationships/oleObject" Target="../embeddings/oleObject_3_101.bin" /><Relationship Id="rId103" Type="http://schemas.openxmlformats.org/officeDocument/2006/relationships/oleObject" Target="../embeddings/oleObject_3_102.bin" /><Relationship Id="rId104" Type="http://schemas.openxmlformats.org/officeDocument/2006/relationships/oleObject" Target="../embeddings/oleObject_3_103.bin" /><Relationship Id="rId105" Type="http://schemas.openxmlformats.org/officeDocument/2006/relationships/oleObject" Target="../embeddings/oleObject_3_104.bin" /><Relationship Id="rId106" Type="http://schemas.openxmlformats.org/officeDocument/2006/relationships/oleObject" Target="../embeddings/oleObject_3_105.bin" /><Relationship Id="rId107" Type="http://schemas.openxmlformats.org/officeDocument/2006/relationships/oleObject" Target="../embeddings/oleObject_3_106.bin" /><Relationship Id="rId108" Type="http://schemas.openxmlformats.org/officeDocument/2006/relationships/oleObject" Target="../embeddings/oleObject_3_107.bin" /><Relationship Id="rId109" Type="http://schemas.openxmlformats.org/officeDocument/2006/relationships/oleObject" Target="../embeddings/oleObject_3_108.bin" /><Relationship Id="rId110" Type="http://schemas.openxmlformats.org/officeDocument/2006/relationships/oleObject" Target="../embeddings/oleObject_3_109.bin" /><Relationship Id="rId111" Type="http://schemas.openxmlformats.org/officeDocument/2006/relationships/oleObject" Target="../embeddings/oleObject_3_110.bin" /><Relationship Id="rId112" Type="http://schemas.openxmlformats.org/officeDocument/2006/relationships/oleObject" Target="../embeddings/oleObject_3_111.bin" /><Relationship Id="rId113" Type="http://schemas.openxmlformats.org/officeDocument/2006/relationships/oleObject" Target="../embeddings/oleObject_3_112.bin" /><Relationship Id="rId114" Type="http://schemas.openxmlformats.org/officeDocument/2006/relationships/oleObject" Target="../embeddings/oleObject_3_113.bin" /><Relationship Id="rId115" Type="http://schemas.openxmlformats.org/officeDocument/2006/relationships/oleObject" Target="../embeddings/oleObject_3_114.bin" /><Relationship Id="rId116" Type="http://schemas.openxmlformats.org/officeDocument/2006/relationships/oleObject" Target="../embeddings/oleObject_3_115.bin" /><Relationship Id="rId117" Type="http://schemas.openxmlformats.org/officeDocument/2006/relationships/oleObject" Target="../embeddings/oleObject_3_116.bin" /><Relationship Id="rId118" Type="http://schemas.openxmlformats.org/officeDocument/2006/relationships/oleObject" Target="../embeddings/oleObject_3_117.bin" /><Relationship Id="rId119" Type="http://schemas.openxmlformats.org/officeDocument/2006/relationships/oleObject" Target="../embeddings/oleObject_3_118.bin" /><Relationship Id="rId120" Type="http://schemas.openxmlformats.org/officeDocument/2006/relationships/oleObject" Target="../embeddings/oleObject_3_119.bin" /><Relationship Id="rId121" Type="http://schemas.openxmlformats.org/officeDocument/2006/relationships/oleObject" Target="../embeddings/oleObject_3_120.bin" /><Relationship Id="rId122" Type="http://schemas.openxmlformats.org/officeDocument/2006/relationships/oleObject" Target="../embeddings/oleObject_3_121.bin" /><Relationship Id="rId123" Type="http://schemas.openxmlformats.org/officeDocument/2006/relationships/oleObject" Target="../embeddings/oleObject_3_122.bin" /><Relationship Id="rId124" Type="http://schemas.openxmlformats.org/officeDocument/2006/relationships/oleObject" Target="../embeddings/oleObject_3_123.bin" /><Relationship Id="rId125" Type="http://schemas.openxmlformats.org/officeDocument/2006/relationships/oleObject" Target="../embeddings/oleObject_3_124.bin" /><Relationship Id="rId126" Type="http://schemas.openxmlformats.org/officeDocument/2006/relationships/oleObject" Target="../embeddings/oleObject_3_125.bin" /><Relationship Id="rId127" Type="http://schemas.openxmlformats.org/officeDocument/2006/relationships/oleObject" Target="../embeddings/oleObject_3_126.bin" /><Relationship Id="rId128" Type="http://schemas.openxmlformats.org/officeDocument/2006/relationships/oleObject" Target="../embeddings/oleObject_3_127.bin" /><Relationship Id="rId129" Type="http://schemas.openxmlformats.org/officeDocument/2006/relationships/oleObject" Target="../embeddings/oleObject_3_128.bin" /><Relationship Id="rId130" Type="http://schemas.openxmlformats.org/officeDocument/2006/relationships/oleObject" Target="../embeddings/oleObject_3_129.bin" /><Relationship Id="rId131" Type="http://schemas.openxmlformats.org/officeDocument/2006/relationships/oleObject" Target="../embeddings/oleObject_3_130.bin" /><Relationship Id="rId132" Type="http://schemas.openxmlformats.org/officeDocument/2006/relationships/oleObject" Target="../embeddings/oleObject_3_131.bin" /><Relationship Id="rId133" Type="http://schemas.openxmlformats.org/officeDocument/2006/relationships/oleObject" Target="../embeddings/oleObject_3_132.bin" /><Relationship Id="rId134" Type="http://schemas.openxmlformats.org/officeDocument/2006/relationships/oleObject" Target="../embeddings/oleObject_3_133.bin" /><Relationship Id="rId135" Type="http://schemas.openxmlformats.org/officeDocument/2006/relationships/oleObject" Target="../embeddings/oleObject_3_134.bin" /><Relationship Id="rId136" Type="http://schemas.openxmlformats.org/officeDocument/2006/relationships/oleObject" Target="../embeddings/oleObject_3_135.bin" /><Relationship Id="rId137" Type="http://schemas.openxmlformats.org/officeDocument/2006/relationships/oleObject" Target="../embeddings/oleObject_3_136.bin" /><Relationship Id="rId138" Type="http://schemas.openxmlformats.org/officeDocument/2006/relationships/oleObject" Target="../embeddings/oleObject_3_137.bin" /><Relationship Id="rId139" Type="http://schemas.openxmlformats.org/officeDocument/2006/relationships/oleObject" Target="../embeddings/oleObject_3_138.bin" /><Relationship Id="rId140" Type="http://schemas.openxmlformats.org/officeDocument/2006/relationships/oleObject" Target="../embeddings/oleObject_3_139.bin" /><Relationship Id="rId141" Type="http://schemas.openxmlformats.org/officeDocument/2006/relationships/oleObject" Target="../embeddings/oleObject_3_140.bin" /><Relationship Id="rId142" Type="http://schemas.openxmlformats.org/officeDocument/2006/relationships/oleObject" Target="../embeddings/oleObject_3_141.bin" /><Relationship Id="rId143" Type="http://schemas.openxmlformats.org/officeDocument/2006/relationships/oleObject" Target="../embeddings/oleObject_3_142.bin" /><Relationship Id="rId144" Type="http://schemas.openxmlformats.org/officeDocument/2006/relationships/oleObject" Target="../embeddings/oleObject_3_143.bin" /><Relationship Id="rId145" Type="http://schemas.openxmlformats.org/officeDocument/2006/relationships/oleObject" Target="../embeddings/oleObject_3_144.bin" /><Relationship Id="rId146" Type="http://schemas.openxmlformats.org/officeDocument/2006/relationships/oleObject" Target="../embeddings/oleObject_3_145.bin" /><Relationship Id="rId147" Type="http://schemas.openxmlformats.org/officeDocument/2006/relationships/oleObject" Target="../embeddings/oleObject_3_146.bin" /><Relationship Id="rId148" Type="http://schemas.openxmlformats.org/officeDocument/2006/relationships/oleObject" Target="../embeddings/oleObject_3_147.bin" /><Relationship Id="rId149" Type="http://schemas.openxmlformats.org/officeDocument/2006/relationships/oleObject" Target="../embeddings/oleObject_3_148.bin" /><Relationship Id="rId150" Type="http://schemas.openxmlformats.org/officeDocument/2006/relationships/oleObject" Target="../embeddings/oleObject_3_149.bin" /><Relationship Id="rId151" Type="http://schemas.openxmlformats.org/officeDocument/2006/relationships/oleObject" Target="../embeddings/oleObject_3_150.bin" /><Relationship Id="rId152" Type="http://schemas.openxmlformats.org/officeDocument/2006/relationships/oleObject" Target="../embeddings/oleObject_3_151.bin" /><Relationship Id="rId153" Type="http://schemas.openxmlformats.org/officeDocument/2006/relationships/oleObject" Target="../embeddings/oleObject_3_152.bin" /><Relationship Id="rId154" Type="http://schemas.openxmlformats.org/officeDocument/2006/relationships/oleObject" Target="../embeddings/oleObject_3_153.bin" /><Relationship Id="rId155" Type="http://schemas.openxmlformats.org/officeDocument/2006/relationships/oleObject" Target="../embeddings/oleObject_3_154.bin" /><Relationship Id="rId156" Type="http://schemas.openxmlformats.org/officeDocument/2006/relationships/oleObject" Target="../embeddings/oleObject_3_155.bin" /><Relationship Id="rId157" Type="http://schemas.openxmlformats.org/officeDocument/2006/relationships/oleObject" Target="../embeddings/oleObject_3_156.bin" /><Relationship Id="rId158" Type="http://schemas.openxmlformats.org/officeDocument/2006/relationships/oleObject" Target="../embeddings/oleObject_3_157.bin" /><Relationship Id="rId159" Type="http://schemas.openxmlformats.org/officeDocument/2006/relationships/oleObject" Target="../embeddings/oleObject_3_158.bin" /><Relationship Id="rId160" Type="http://schemas.openxmlformats.org/officeDocument/2006/relationships/oleObject" Target="../embeddings/oleObject_3_159.bin" /><Relationship Id="rId161" Type="http://schemas.openxmlformats.org/officeDocument/2006/relationships/oleObject" Target="../embeddings/oleObject_3_160.bin" /><Relationship Id="rId162" Type="http://schemas.openxmlformats.org/officeDocument/2006/relationships/oleObject" Target="../embeddings/oleObject_3_161.bin" /><Relationship Id="rId163" Type="http://schemas.openxmlformats.org/officeDocument/2006/relationships/oleObject" Target="../embeddings/oleObject_3_162.bin" /><Relationship Id="rId164" Type="http://schemas.openxmlformats.org/officeDocument/2006/relationships/oleObject" Target="../embeddings/oleObject_3_163.bin" /><Relationship Id="rId165" Type="http://schemas.openxmlformats.org/officeDocument/2006/relationships/oleObject" Target="../embeddings/oleObject_3_164.bin" /><Relationship Id="rId166" Type="http://schemas.openxmlformats.org/officeDocument/2006/relationships/oleObject" Target="../embeddings/oleObject_3_165.bin" /><Relationship Id="rId167" Type="http://schemas.openxmlformats.org/officeDocument/2006/relationships/oleObject" Target="../embeddings/oleObject_3_166.bin" /><Relationship Id="rId168" Type="http://schemas.openxmlformats.org/officeDocument/2006/relationships/oleObject" Target="../embeddings/oleObject_3_167.bin" /><Relationship Id="rId169" Type="http://schemas.openxmlformats.org/officeDocument/2006/relationships/oleObject" Target="../embeddings/oleObject_3_168.bin" /><Relationship Id="rId170" Type="http://schemas.openxmlformats.org/officeDocument/2006/relationships/oleObject" Target="../embeddings/oleObject_3_169.bin" /><Relationship Id="rId171" Type="http://schemas.openxmlformats.org/officeDocument/2006/relationships/oleObject" Target="../embeddings/oleObject_3_170.bin" /><Relationship Id="rId172" Type="http://schemas.openxmlformats.org/officeDocument/2006/relationships/oleObject" Target="../embeddings/oleObject_3_171.bin" /><Relationship Id="rId173" Type="http://schemas.openxmlformats.org/officeDocument/2006/relationships/oleObject" Target="../embeddings/oleObject_3_172.bin" /><Relationship Id="rId174" Type="http://schemas.openxmlformats.org/officeDocument/2006/relationships/oleObject" Target="../embeddings/oleObject_3_173.bin" /><Relationship Id="rId175" Type="http://schemas.openxmlformats.org/officeDocument/2006/relationships/oleObject" Target="../embeddings/oleObject_3_174.bin" /><Relationship Id="rId176" Type="http://schemas.openxmlformats.org/officeDocument/2006/relationships/oleObject" Target="../embeddings/oleObject_3_175.bin" /><Relationship Id="rId177" Type="http://schemas.openxmlformats.org/officeDocument/2006/relationships/oleObject" Target="../embeddings/oleObject_3_176.bin" /><Relationship Id="rId178" Type="http://schemas.openxmlformats.org/officeDocument/2006/relationships/oleObject" Target="../embeddings/oleObject_3_177.bin" /><Relationship Id="rId179" Type="http://schemas.openxmlformats.org/officeDocument/2006/relationships/oleObject" Target="../embeddings/oleObject_3_178.bin" /><Relationship Id="rId180" Type="http://schemas.openxmlformats.org/officeDocument/2006/relationships/oleObject" Target="../embeddings/oleObject_3_179.bin" /><Relationship Id="rId181" Type="http://schemas.openxmlformats.org/officeDocument/2006/relationships/oleObject" Target="../embeddings/oleObject_3_180.bin" /><Relationship Id="rId182" Type="http://schemas.openxmlformats.org/officeDocument/2006/relationships/oleObject" Target="../embeddings/oleObject_3_181.bin" /><Relationship Id="rId183" Type="http://schemas.openxmlformats.org/officeDocument/2006/relationships/oleObject" Target="../embeddings/oleObject_3_182.bin" /><Relationship Id="rId184" Type="http://schemas.openxmlformats.org/officeDocument/2006/relationships/oleObject" Target="../embeddings/oleObject_3_183.bin" /><Relationship Id="rId185" Type="http://schemas.openxmlformats.org/officeDocument/2006/relationships/vmlDrawing" Target="../drawings/vmlDrawing1.vml" /><Relationship Id="rId18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1"/>
  <sheetViews>
    <sheetView workbookViewId="0" topLeftCell="A1">
      <selection activeCell="E11" sqref="E11"/>
    </sheetView>
  </sheetViews>
  <sheetFormatPr defaultColWidth="9.00390625" defaultRowHeight="12.75"/>
  <cols>
    <col min="1" max="1" width="34.75390625" style="24" bestFit="1" customWidth="1"/>
    <col min="2" max="4" width="30.375" style="24" customWidth="1"/>
    <col min="5" max="5" width="27.875" style="24" customWidth="1"/>
    <col min="6" max="16384" width="9.125" style="24" customWidth="1"/>
  </cols>
  <sheetData>
    <row r="1" spans="1:5" ht="18">
      <c r="A1" s="79"/>
      <c r="B1" s="19" t="s">
        <v>103</v>
      </c>
      <c r="C1" s="19"/>
      <c r="D1" s="19"/>
      <c r="E1" s="80"/>
    </row>
    <row r="2" spans="1:5" ht="18">
      <c r="A2" s="81"/>
      <c r="B2" s="20" t="s">
        <v>104</v>
      </c>
      <c r="C2" s="20"/>
      <c r="D2" s="20"/>
      <c r="E2" s="82"/>
    </row>
    <row r="3" spans="1:5" ht="18">
      <c r="A3" s="83"/>
      <c r="B3" s="21" t="s">
        <v>105</v>
      </c>
      <c r="C3" s="21"/>
      <c r="D3" s="21"/>
      <c r="E3" s="84"/>
    </row>
    <row r="4" spans="1:2" ht="15.75" customHeight="1">
      <c r="A4" s="22" t="s">
        <v>94</v>
      </c>
      <c r="B4" s="85" t="s">
        <v>95</v>
      </c>
    </row>
    <row r="5" spans="1:2" ht="15.75" customHeight="1">
      <c r="A5" s="22" t="s">
        <v>96</v>
      </c>
      <c r="B5" s="86" t="s">
        <v>97</v>
      </c>
    </row>
    <row r="6" spans="1:2" ht="15.75" customHeight="1">
      <c r="A6" s="22" t="s">
        <v>98</v>
      </c>
      <c r="B6" s="86" t="s">
        <v>138</v>
      </c>
    </row>
    <row r="7" spans="1:5" ht="15.75" customHeight="1">
      <c r="A7" s="22"/>
      <c r="B7" s="112" t="s">
        <v>106</v>
      </c>
      <c r="C7" s="114" t="s">
        <v>107</v>
      </c>
      <c r="D7" s="115"/>
      <c r="E7" s="116" t="s">
        <v>108</v>
      </c>
    </row>
    <row r="8" spans="1:5" ht="94.5" customHeight="1">
      <c r="A8" s="87"/>
      <c r="B8" s="113"/>
      <c r="C8" s="23" t="s">
        <v>109</v>
      </c>
      <c r="D8" s="23" t="s">
        <v>110</v>
      </c>
      <c r="E8" s="113"/>
    </row>
    <row r="9" spans="1:5" ht="12.75" customHeight="1">
      <c r="A9" s="87" t="s">
        <v>111</v>
      </c>
      <c r="B9" s="44">
        <v>110279</v>
      </c>
      <c r="C9" s="44">
        <v>110279</v>
      </c>
      <c r="D9" s="44">
        <v>0</v>
      </c>
      <c r="E9" s="44">
        <v>0</v>
      </c>
    </row>
    <row r="10" ht="132" customHeight="1">
      <c r="A10" s="88" t="s">
        <v>112</v>
      </c>
    </row>
    <row r="11" ht="114.75" customHeight="1">
      <c r="A11" s="89" t="s">
        <v>113</v>
      </c>
    </row>
    <row r="12" ht="12.75" customHeight="1"/>
    <row r="13" ht="118.5" customHeight="1"/>
    <row r="14" ht="114.75" customHeight="1"/>
  </sheetData>
  <mergeCells count="3">
    <mergeCell ref="B7:B8"/>
    <mergeCell ref="C7:D7"/>
    <mergeCell ref="E7:E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7"/>
  <sheetViews>
    <sheetView workbookViewId="0" topLeftCell="A1">
      <selection activeCell="B14" sqref="B14"/>
    </sheetView>
  </sheetViews>
  <sheetFormatPr defaultColWidth="9.00390625" defaultRowHeight="12.75"/>
  <cols>
    <col min="1" max="1" width="35.25390625" style="24" customWidth="1"/>
    <col min="2" max="2" width="25.00390625" style="24" customWidth="1"/>
    <col min="3" max="4" width="29.00390625" style="24" customWidth="1"/>
    <col min="5" max="16384" width="9.125" style="24" customWidth="1"/>
  </cols>
  <sheetData>
    <row r="1" spans="1:5" ht="18.75" customHeight="1">
      <c r="A1" s="79"/>
      <c r="B1" s="12" t="s">
        <v>92</v>
      </c>
      <c r="C1" s="13"/>
      <c r="D1" s="14"/>
      <c r="E1" s="15"/>
    </row>
    <row r="2" spans="1:5" ht="18">
      <c r="A2" s="83"/>
      <c r="B2" s="16" t="s">
        <v>93</v>
      </c>
      <c r="C2" s="90"/>
      <c r="D2" s="84"/>
      <c r="E2" s="25"/>
    </row>
    <row r="3" spans="1:2" ht="15.75" customHeight="1">
      <c r="A3" s="17" t="s">
        <v>94</v>
      </c>
      <c r="B3" s="91" t="s">
        <v>95</v>
      </c>
    </row>
    <row r="4" spans="1:2" ht="15.75" customHeight="1">
      <c r="A4" s="17" t="s">
        <v>96</v>
      </c>
      <c r="B4" s="92" t="s">
        <v>97</v>
      </c>
    </row>
    <row r="5" spans="1:2" ht="15.75" customHeight="1">
      <c r="A5" s="17" t="s">
        <v>98</v>
      </c>
      <c r="B5" s="93" t="s">
        <v>138</v>
      </c>
    </row>
    <row r="6" spans="1:4" ht="41.25" customHeight="1">
      <c r="A6" s="18"/>
      <c r="B6" s="94" t="s">
        <v>99</v>
      </c>
      <c r="C6" s="94" t="s">
        <v>100</v>
      </c>
      <c r="D6" s="94" t="s">
        <v>101</v>
      </c>
    </row>
    <row r="7" spans="1:4" ht="12.75" customHeight="1">
      <c r="A7" s="44" t="s">
        <v>102</v>
      </c>
      <c r="B7" s="44">
        <v>1059</v>
      </c>
      <c r="C7" s="95">
        <v>923.64</v>
      </c>
      <c r="D7" s="25">
        <v>0.07112619301585361</v>
      </c>
    </row>
    <row r="8" ht="15.75" customHeight="1"/>
    <row r="9" ht="41.25" customHeight="1"/>
    <row r="10" ht="12.75" customHeight="1"/>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77"/>
  <sheetViews>
    <sheetView workbookViewId="0" topLeftCell="A49">
      <selection activeCell="F78" sqref="F78"/>
    </sheetView>
  </sheetViews>
  <sheetFormatPr defaultColWidth="9.00390625" defaultRowHeight="12.75"/>
  <cols>
    <col min="1" max="1" width="6.625" style="24" customWidth="1"/>
    <col min="2" max="2" width="8.125" style="24" customWidth="1"/>
    <col min="3" max="3" width="9.125" style="24" customWidth="1"/>
    <col min="4" max="4" width="24.00390625" style="24" customWidth="1"/>
    <col min="5" max="5" width="12.00390625" style="24" customWidth="1"/>
    <col min="6" max="7" width="8.75390625" style="26" customWidth="1"/>
    <col min="8" max="8" width="8.625" style="26" customWidth="1"/>
    <col min="9" max="9" width="8.375" style="26" customWidth="1"/>
    <col min="10" max="11" width="8.75390625" style="26" customWidth="1"/>
    <col min="12" max="12" width="8.625" style="26" customWidth="1"/>
    <col min="13" max="13" width="8.375" style="26" customWidth="1"/>
    <col min="14" max="14" width="10.75390625" style="24" customWidth="1"/>
    <col min="15" max="15" width="10.00390625" style="24" customWidth="1"/>
    <col min="16" max="16" width="11.625" style="24" customWidth="1"/>
    <col min="17" max="17" width="11.25390625" style="24" customWidth="1"/>
    <col min="18" max="16384" width="9.125" style="24" customWidth="1"/>
  </cols>
  <sheetData>
    <row r="1" spans="1:13" ht="12.75">
      <c r="A1" s="154" t="s">
        <v>141</v>
      </c>
      <c r="B1" s="155"/>
      <c r="C1" s="155"/>
      <c r="D1" s="155"/>
      <c r="E1" s="155"/>
      <c r="F1" s="155"/>
      <c r="G1" s="155"/>
      <c r="H1" s="155"/>
      <c r="I1" s="155"/>
      <c r="J1" s="155"/>
      <c r="K1" s="155"/>
      <c r="L1" s="155"/>
      <c r="M1" s="155"/>
    </row>
    <row r="2" spans="1:13" ht="12.75">
      <c r="A2" s="155"/>
      <c r="B2" s="155"/>
      <c r="C2" s="155"/>
      <c r="D2" s="155"/>
      <c r="E2" s="155"/>
      <c r="F2" s="155"/>
      <c r="G2" s="155"/>
      <c r="H2" s="155"/>
      <c r="I2" s="155"/>
      <c r="J2" s="155"/>
      <c r="K2" s="155"/>
      <c r="L2" s="155"/>
      <c r="M2" s="155"/>
    </row>
    <row r="3" spans="1:13" ht="30" customHeight="1">
      <c r="A3" s="155"/>
      <c r="B3" s="155"/>
      <c r="C3" s="155"/>
      <c r="D3" s="155"/>
      <c r="E3" s="155"/>
      <c r="F3" s="155"/>
      <c r="G3" s="155"/>
      <c r="H3" s="155"/>
      <c r="I3" s="155"/>
      <c r="J3" s="155"/>
      <c r="K3" s="155"/>
      <c r="L3" s="155"/>
      <c r="M3" s="155"/>
    </row>
    <row r="4" ht="13.5" thickBot="1"/>
    <row r="5" spans="1:13" ht="12.75" customHeight="1">
      <c r="A5" s="124" t="s">
        <v>95</v>
      </c>
      <c r="B5" s="125"/>
      <c r="C5" s="125"/>
      <c r="D5" s="125"/>
      <c r="E5" s="125"/>
      <c r="F5" s="125"/>
      <c r="G5" s="125"/>
      <c r="H5" s="125"/>
      <c r="I5" s="125"/>
      <c r="J5" s="125"/>
      <c r="K5" s="125"/>
      <c r="L5" s="125"/>
      <c r="M5" s="126"/>
    </row>
    <row r="6" spans="1:13" ht="13.5" thickBot="1">
      <c r="A6" s="127" t="s">
        <v>140</v>
      </c>
      <c r="B6" s="128"/>
      <c r="C6" s="128"/>
      <c r="D6" s="128"/>
      <c r="E6" s="128"/>
      <c r="F6" s="128"/>
      <c r="G6" s="128"/>
      <c r="H6" s="128"/>
      <c r="I6" s="128"/>
      <c r="J6" s="128"/>
      <c r="K6" s="128"/>
      <c r="L6" s="128"/>
      <c r="M6" s="129"/>
    </row>
    <row r="7" ht="13.5" thickBot="1">
      <c r="B7" s="25"/>
    </row>
    <row r="8" spans="1:13" ht="13.5" customHeight="1">
      <c r="A8" s="130"/>
      <c r="B8" s="132" t="s">
        <v>114</v>
      </c>
      <c r="C8" s="133"/>
      <c r="D8" s="134"/>
      <c r="E8" s="138" t="s">
        <v>115</v>
      </c>
      <c r="F8" s="140" t="s">
        <v>116</v>
      </c>
      <c r="G8" s="141"/>
      <c r="H8" s="141"/>
      <c r="I8" s="142"/>
      <c r="J8" s="143" t="s">
        <v>117</v>
      </c>
      <c r="K8" s="144"/>
      <c r="L8" s="144"/>
      <c r="M8" s="145"/>
    </row>
    <row r="9" spans="1:13" ht="12.75">
      <c r="A9" s="131"/>
      <c r="B9" s="135"/>
      <c r="C9" s="136"/>
      <c r="D9" s="137"/>
      <c r="E9" s="139"/>
      <c r="F9" s="28" t="s">
        <v>118</v>
      </c>
      <c r="G9" s="28" t="s">
        <v>119</v>
      </c>
      <c r="H9" s="28" t="s">
        <v>120</v>
      </c>
      <c r="I9" s="29" t="s">
        <v>121</v>
      </c>
      <c r="J9" s="28" t="s">
        <v>118</v>
      </c>
      <c r="K9" s="28" t="s">
        <v>119</v>
      </c>
      <c r="L9" s="28" t="s">
        <v>120</v>
      </c>
      <c r="M9" s="29" t="s">
        <v>121</v>
      </c>
    </row>
    <row r="10" spans="1:13" ht="13.5" thickBot="1">
      <c r="A10" s="31">
        <v>1</v>
      </c>
      <c r="B10" s="32" t="s">
        <v>122</v>
      </c>
      <c r="C10" s="33"/>
      <c r="D10" s="33"/>
      <c r="E10" s="33"/>
      <c r="F10" s="34"/>
      <c r="G10" s="34"/>
      <c r="H10" s="34"/>
      <c r="I10" s="35"/>
      <c r="J10" s="34"/>
      <c r="K10" s="34"/>
      <c r="L10" s="34"/>
      <c r="M10" s="35"/>
    </row>
    <row r="11" spans="1:13" ht="13.5" thickBot="1">
      <c r="A11" s="36">
        <v>2</v>
      </c>
      <c r="B11" s="117" t="s">
        <v>123</v>
      </c>
      <c r="C11" s="118"/>
      <c r="D11" s="118"/>
      <c r="E11" s="118"/>
      <c r="F11" s="118"/>
      <c r="G11" s="118"/>
      <c r="H11" s="118"/>
      <c r="I11" s="118"/>
      <c r="J11" s="151"/>
      <c r="K11" s="151"/>
      <c r="L11" s="151"/>
      <c r="M11" s="152"/>
    </row>
    <row r="12" spans="1:13" ht="12.75" customHeight="1">
      <c r="A12" s="37"/>
      <c r="B12" s="25" t="s">
        <v>124</v>
      </c>
      <c r="C12" s="25"/>
      <c r="D12" s="38"/>
      <c r="E12" s="38" t="s">
        <v>125</v>
      </c>
      <c r="F12" s="39">
        <v>1.45</v>
      </c>
      <c r="G12" s="39">
        <v>1.49</v>
      </c>
      <c r="H12" s="39">
        <v>1.77</v>
      </c>
      <c r="I12" s="40">
        <v>2.05</v>
      </c>
      <c r="J12" s="41">
        <f>'[2]Лист1'!$B$11+MAX('[2]КБЭ'!F12-'[2]Лист1'!$D$11,0)</f>
        <v>1.9449999999999998</v>
      </c>
      <c r="K12" s="42">
        <f>'[2]Лист1'!$B$11+MAX('[2]КБЭ'!G12-'[2]Лист1'!$D$11,0)</f>
        <v>1.9849999999999999</v>
      </c>
      <c r="L12" s="42">
        <f>'[2]Лист1'!$B$11+MAX('[2]КБЭ'!H12-'[2]Лист1'!$D$11,0)</f>
        <v>2.2649999999999997</v>
      </c>
      <c r="M12" s="43">
        <f>'[2]Лист1'!$B$11+MAX('[2]КБЭ'!I12-'[2]Лист1'!$D$11,0)</f>
        <v>2.545</v>
      </c>
    </row>
    <row r="13" spans="1:13" ht="12.75">
      <c r="A13" s="37"/>
      <c r="B13" s="148" t="s">
        <v>126</v>
      </c>
      <c r="C13" s="149"/>
      <c r="D13" s="149"/>
      <c r="E13" s="149"/>
      <c r="F13" s="149"/>
      <c r="G13" s="149"/>
      <c r="H13" s="149"/>
      <c r="I13" s="149"/>
      <c r="J13" s="31"/>
      <c r="K13" s="44"/>
      <c r="L13" s="44"/>
      <c r="M13" s="45"/>
    </row>
    <row r="14" spans="1:13" ht="12.75">
      <c r="A14" s="37"/>
      <c r="B14" s="25"/>
      <c r="C14" s="46" t="s">
        <v>127</v>
      </c>
      <c r="D14" s="47"/>
      <c r="E14" s="38" t="s">
        <v>125</v>
      </c>
      <c r="F14" s="48">
        <v>0.74</v>
      </c>
      <c r="G14" s="48">
        <v>0.79</v>
      </c>
      <c r="H14" s="48">
        <v>0.86</v>
      </c>
      <c r="I14" s="49">
        <v>0.97</v>
      </c>
      <c r="J14" s="50">
        <f>'[2]Лист1'!$C$11+MAX('[2]КБЭ'!F12-'[2]Лист1'!$D$11,0)</f>
        <v>1.80964</v>
      </c>
      <c r="K14" s="50">
        <f>'[2]Лист1'!$C$11+MAX('[2]КБЭ'!G12-'[2]Лист1'!$D$11,0)</f>
        <v>1.84964</v>
      </c>
      <c r="L14" s="50">
        <f>'[2]Лист1'!$C$11+MAX('[2]КБЭ'!H12-'[2]Лист1'!$D$11,0)</f>
        <v>2.12964</v>
      </c>
      <c r="M14" s="50">
        <f>'[2]Лист1'!$C$11+MAX('[2]КБЭ'!I12-'[2]Лист1'!$D$11,0)</f>
        <v>2.4096399999999996</v>
      </c>
    </row>
    <row r="15" spans="1:13" ht="12.75">
      <c r="A15" s="37"/>
      <c r="B15" s="25"/>
      <c r="C15" s="51" t="s">
        <v>128</v>
      </c>
      <c r="D15" s="52"/>
      <c r="E15" s="52" t="s">
        <v>129</v>
      </c>
      <c r="F15" s="53">
        <v>336</v>
      </c>
      <c r="G15" s="53">
        <v>374</v>
      </c>
      <c r="H15" s="53">
        <v>502</v>
      </c>
      <c r="I15" s="54">
        <v>624</v>
      </c>
      <c r="J15" s="121" t="s">
        <v>130</v>
      </c>
      <c r="K15" s="122"/>
      <c r="L15" s="122"/>
      <c r="M15" s="123"/>
    </row>
    <row r="16" spans="1:13" ht="12.75">
      <c r="A16" s="37"/>
      <c r="B16" s="148" t="s">
        <v>131</v>
      </c>
      <c r="C16" s="149"/>
      <c r="D16" s="149"/>
      <c r="E16" s="149"/>
      <c r="F16" s="149"/>
      <c r="G16" s="149"/>
      <c r="H16" s="149"/>
      <c r="I16" s="149"/>
      <c r="J16" s="31"/>
      <c r="K16" s="44"/>
      <c r="L16" s="44"/>
      <c r="M16" s="45"/>
    </row>
    <row r="17" spans="1:13" ht="13.5" customHeight="1">
      <c r="A17" s="37"/>
      <c r="B17" s="38"/>
      <c r="C17" s="46" t="s">
        <v>132</v>
      </c>
      <c r="D17" s="47"/>
      <c r="E17" s="44" t="s">
        <v>125</v>
      </c>
      <c r="F17" s="48">
        <v>1.11</v>
      </c>
      <c r="G17" s="48">
        <v>1.16</v>
      </c>
      <c r="H17" s="48">
        <v>1.43</v>
      </c>
      <c r="I17" s="49">
        <v>1.71</v>
      </c>
      <c r="J17" s="50">
        <f>'[2]Лист1'!$B$12+MAX('[2]КБЭ'!F17-'[2]Лист1'!$D$11,0)</f>
        <v>1.51118</v>
      </c>
      <c r="K17" s="50">
        <f>'[2]Лист1'!$B$12+MAX('[2]КБЭ'!G17-'[2]Лист1'!$D$11,0)</f>
        <v>1.5611799999999998</v>
      </c>
      <c r="L17" s="50">
        <f>'[2]Лист1'!$B$12+MAX('[2]КБЭ'!H17-'[2]Лист1'!$D$11,0)</f>
        <v>1.8311799999999998</v>
      </c>
      <c r="M17" s="50">
        <f>'[2]Лист1'!$B$12+MAX('[2]КБЭ'!I17-'[2]Лист1'!$D$11,0)</f>
        <v>2.11118</v>
      </c>
    </row>
    <row r="18" spans="1:13" ht="12.75">
      <c r="A18" s="37"/>
      <c r="B18" s="38"/>
      <c r="C18" s="46" t="s">
        <v>133</v>
      </c>
      <c r="D18" s="47"/>
      <c r="E18" s="44" t="s">
        <v>125</v>
      </c>
      <c r="F18" s="48">
        <v>1.45</v>
      </c>
      <c r="G18" s="48">
        <v>1.49</v>
      </c>
      <c r="H18" s="48">
        <v>1.77</v>
      </c>
      <c r="I18" s="49">
        <v>2.05</v>
      </c>
      <c r="J18" s="50">
        <f>'[2]Лист1'!$B$13+MAX('[2]КБЭ'!F18-'[2]Лист1'!$D$11,0)</f>
        <v>1.95215</v>
      </c>
      <c r="K18" s="50">
        <f>'[2]Лист1'!$B$13+MAX('[2]КБЭ'!G18-'[2]Лист1'!$D$11,0)</f>
        <v>1.99215</v>
      </c>
      <c r="L18" s="50">
        <f>'[2]Лист1'!$B$13+MAX('[2]КБЭ'!H18-'[2]Лист1'!$D$11,0)</f>
        <v>2.27215</v>
      </c>
      <c r="M18" s="50">
        <f>'[2]Лист1'!$B$13+MAX('[2]КБЭ'!I18-'[2]Лист1'!$D$11,0)</f>
        <v>2.55215</v>
      </c>
    </row>
    <row r="19" spans="1:13" ht="13.5" thickBot="1">
      <c r="A19" s="57"/>
      <c r="B19" s="38"/>
      <c r="C19" s="51" t="s">
        <v>134</v>
      </c>
      <c r="D19" s="52"/>
      <c r="E19" s="58" t="s">
        <v>125</v>
      </c>
      <c r="F19" s="34">
        <v>1.79</v>
      </c>
      <c r="G19" s="34">
        <v>1.83</v>
      </c>
      <c r="H19" s="34">
        <v>2.1</v>
      </c>
      <c r="I19" s="59">
        <v>2.39</v>
      </c>
      <c r="J19" s="60">
        <f>'[2]Лист1'!$B$14+MAX('[2]КБЭ'!F19-'[2]Лист1'!$D$11,0)</f>
        <v>2.3714399999999998</v>
      </c>
      <c r="K19" s="60">
        <f>'[2]Лист1'!$B$14+MAX('[2]КБЭ'!G19-'[2]Лист1'!$D$11,0)</f>
        <v>2.41144</v>
      </c>
      <c r="L19" s="60">
        <f>'[2]Лист1'!$B$14+MAX('[2]КБЭ'!H19-'[2]Лист1'!$D$11,0)</f>
        <v>2.6814400000000003</v>
      </c>
      <c r="M19" s="60">
        <f>'[2]Лист1'!$B$14+MAX('[2]КБЭ'!I19-'[2]Лист1'!$D$11,0)</f>
        <v>2.9714400000000003</v>
      </c>
    </row>
    <row r="20" spans="1:13" ht="13.5" thickBot="1">
      <c r="A20" s="63" t="s">
        <v>26</v>
      </c>
      <c r="B20" s="117" t="s">
        <v>135</v>
      </c>
      <c r="C20" s="118"/>
      <c r="D20" s="118"/>
      <c r="E20" s="118"/>
      <c r="F20" s="118"/>
      <c r="G20" s="118"/>
      <c r="H20" s="118"/>
      <c r="I20" s="118"/>
      <c r="J20" s="119"/>
      <c r="K20" s="119"/>
      <c r="L20" s="119"/>
      <c r="M20" s="120"/>
    </row>
    <row r="21" spans="1:13" ht="12.75" customHeight="1">
      <c r="A21" s="37"/>
      <c r="B21" s="25" t="s">
        <v>124</v>
      </c>
      <c r="C21" s="25"/>
      <c r="D21" s="38"/>
      <c r="E21" s="38"/>
      <c r="F21" s="39">
        <v>1.45</v>
      </c>
      <c r="G21" s="39">
        <v>1.49</v>
      </c>
      <c r="H21" s="39">
        <v>1.77</v>
      </c>
      <c r="I21" s="40">
        <v>2.05</v>
      </c>
      <c r="J21" s="41">
        <f>'[2]Лист1'!$B$11+MAX('[2]КБЭ'!F21-'[2]Лист1'!$D$11,0)</f>
        <v>1.9449999999999998</v>
      </c>
      <c r="K21" s="42">
        <f>'[2]Лист1'!$B$11+MAX('[2]КБЭ'!G21-'[2]Лист1'!$D$11,0)</f>
        <v>1.9849999999999999</v>
      </c>
      <c r="L21" s="42">
        <f>'[2]Лист1'!$B$11+MAX('[2]КБЭ'!H21-'[2]Лист1'!$D$11,0)</f>
        <v>2.2649999999999997</v>
      </c>
      <c r="M21" s="43">
        <f>'[2]Лист1'!$B$11+MAX('[2]КБЭ'!I21-'[2]Лист1'!$D$11,0)</f>
        <v>2.545</v>
      </c>
    </row>
    <row r="22" spans="1:13" ht="12.75">
      <c r="A22" s="37"/>
      <c r="B22" s="148" t="s">
        <v>126</v>
      </c>
      <c r="C22" s="149"/>
      <c r="D22" s="149"/>
      <c r="E22" s="149"/>
      <c r="F22" s="149"/>
      <c r="G22" s="149"/>
      <c r="H22" s="149"/>
      <c r="I22" s="149"/>
      <c r="J22" s="31"/>
      <c r="K22" s="44"/>
      <c r="L22" s="44"/>
      <c r="M22" s="45"/>
    </row>
    <row r="23" spans="1:13" ht="12.75">
      <c r="A23" s="37"/>
      <c r="B23" s="25"/>
      <c r="C23" s="46" t="s">
        <v>127</v>
      </c>
      <c r="D23" s="47"/>
      <c r="E23" s="47"/>
      <c r="F23" s="48">
        <v>0.74</v>
      </c>
      <c r="G23" s="48">
        <v>0.79</v>
      </c>
      <c r="H23" s="48">
        <v>0.86</v>
      </c>
      <c r="I23" s="49">
        <v>0.97</v>
      </c>
      <c r="J23" s="50">
        <f>'[2]Лист1'!$C$11+MAX('[2]КБЭ'!F21-'[2]Лист1'!$D$11,0)</f>
        <v>1.80964</v>
      </c>
      <c r="K23" s="55">
        <f>'[2]Лист1'!$C$11+MAX('[2]КБЭ'!G21-'[2]Лист1'!$D$11,0)</f>
        <v>1.84964</v>
      </c>
      <c r="L23" s="55">
        <f>'[2]Лист1'!$C$11+MAX('[2]КБЭ'!H21-'[2]Лист1'!$D$11,0)</f>
        <v>2.12964</v>
      </c>
      <c r="M23" s="56">
        <f>'[2]Лист1'!$C$11+MAX('[2]КБЭ'!I21-'[2]Лист1'!$D$11,0)</f>
        <v>2.4096399999999996</v>
      </c>
    </row>
    <row r="24" spans="1:13" ht="12.75">
      <c r="A24" s="37"/>
      <c r="B24" s="25"/>
      <c r="C24" s="51" t="s">
        <v>128</v>
      </c>
      <c r="D24" s="52"/>
      <c r="E24" s="52"/>
      <c r="F24" s="53">
        <v>336</v>
      </c>
      <c r="G24" s="53">
        <v>374</v>
      </c>
      <c r="H24" s="53">
        <v>502</v>
      </c>
      <c r="I24" s="54">
        <v>624</v>
      </c>
      <c r="J24" s="121" t="s">
        <v>130</v>
      </c>
      <c r="K24" s="122"/>
      <c r="L24" s="122"/>
      <c r="M24" s="123"/>
    </row>
    <row r="25" spans="1:13" ht="12.75">
      <c r="A25" s="37"/>
      <c r="B25" s="148" t="s">
        <v>131</v>
      </c>
      <c r="C25" s="149"/>
      <c r="D25" s="149"/>
      <c r="E25" s="149"/>
      <c r="F25" s="149"/>
      <c r="G25" s="149"/>
      <c r="H25" s="149"/>
      <c r="I25" s="149"/>
      <c r="J25" s="31"/>
      <c r="K25" s="44"/>
      <c r="L25" s="44"/>
      <c r="M25" s="45"/>
    </row>
    <row r="26" spans="1:13" ht="13.5" customHeight="1">
      <c r="A26" s="37"/>
      <c r="B26" s="38"/>
      <c r="C26" s="46" t="s">
        <v>132</v>
      </c>
      <c r="D26" s="47"/>
      <c r="E26" s="47"/>
      <c r="F26" s="48">
        <v>1.11</v>
      </c>
      <c r="G26" s="48">
        <v>1.16</v>
      </c>
      <c r="H26" s="48">
        <v>1.43</v>
      </c>
      <c r="I26" s="49">
        <v>1.71</v>
      </c>
      <c r="J26" s="50">
        <f>'[2]Лист1'!$B$12+MAX('[2]КБЭ'!F26-'[2]Лист1'!$D$11,0)</f>
        <v>1.51118</v>
      </c>
      <c r="K26" s="55">
        <f>'[2]Лист1'!$B$12+MAX('[2]КБЭ'!G26-'[2]Лист1'!$D$11,0)</f>
        <v>1.5611799999999998</v>
      </c>
      <c r="L26" s="55">
        <f>'[2]Лист1'!$B$12+MAX('[2]КБЭ'!H26-'[2]Лист1'!$D$11,0)</f>
        <v>1.8311799999999998</v>
      </c>
      <c r="M26" s="56">
        <f>'[2]Лист1'!$B$12+MAX('[2]КБЭ'!I26-'[2]Лист1'!$D$11,0)</f>
        <v>2.11118</v>
      </c>
    </row>
    <row r="27" spans="1:13" ht="12.75">
      <c r="A27" s="37"/>
      <c r="B27" s="38"/>
      <c r="C27" s="46" t="s">
        <v>133</v>
      </c>
      <c r="D27" s="47"/>
      <c r="E27" s="47"/>
      <c r="F27" s="48">
        <v>1.45</v>
      </c>
      <c r="G27" s="48">
        <v>1.49</v>
      </c>
      <c r="H27" s="48">
        <v>1.77</v>
      </c>
      <c r="I27" s="49">
        <v>2.05</v>
      </c>
      <c r="J27" s="50">
        <f>'[2]Лист1'!$B$13+MAX('[2]КБЭ'!F27-'[2]Лист1'!$D$11,0)</f>
        <v>1.95215</v>
      </c>
      <c r="K27" s="55">
        <f>'[2]Лист1'!$B$13+MAX('[2]КБЭ'!G27-'[2]Лист1'!$D$11,0)</f>
        <v>1.99215</v>
      </c>
      <c r="L27" s="55">
        <f>'[2]Лист1'!$B$13+MAX('[2]КБЭ'!H27-'[2]Лист1'!$D$11,0)</f>
        <v>2.27215</v>
      </c>
      <c r="M27" s="56">
        <f>'[2]Лист1'!$B$13+MAX('[2]КБЭ'!I27-'[2]Лист1'!$D$11,0)</f>
        <v>2.55215</v>
      </c>
    </row>
    <row r="28" spans="1:13" ht="13.5" customHeight="1" thickBot="1">
      <c r="A28" s="64"/>
      <c r="B28" s="65"/>
      <c r="C28" s="66" t="s">
        <v>134</v>
      </c>
      <c r="D28" s="67"/>
      <c r="E28" s="67"/>
      <c r="F28" s="34">
        <v>1.79</v>
      </c>
      <c r="G28" s="34">
        <v>1.83</v>
      </c>
      <c r="H28" s="34">
        <v>2.1</v>
      </c>
      <c r="I28" s="59">
        <v>2.39</v>
      </c>
      <c r="J28" s="60">
        <f>'[2]Лист1'!$B$14+MAX('[2]КБЭ'!F28-'[2]Лист1'!$D$11,0)</f>
        <v>2.3714399999999998</v>
      </c>
      <c r="K28" s="61">
        <f>'[2]Лист1'!$B$14+MAX('[2]КБЭ'!G28-'[2]Лист1'!$D$11,0)</f>
        <v>2.41144</v>
      </c>
      <c r="L28" s="61">
        <f>'[2]Лист1'!$B$14+MAX('[2]КБЭ'!H28-'[2]Лист1'!$D$11,0)</f>
        <v>2.6814400000000003</v>
      </c>
      <c r="M28" s="62">
        <f>'[2]Лист1'!$B$14+MAX('[2]КБЭ'!I28-'[2]Лист1'!$D$11,0)</f>
        <v>2.9714400000000003</v>
      </c>
    </row>
    <row r="29" spans="1:13" ht="13.5" thickBot="1">
      <c r="A29" s="150" t="s">
        <v>136</v>
      </c>
      <c r="B29" s="151"/>
      <c r="C29" s="151"/>
      <c r="D29" s="151"/>
      <c r="E29" s="151"/>
      <c r="F29" s="151"/>
      <c r="G29" s="151"/>
      <c r="H29" s="151"/>
      <c r="I29" s="151"/>
      <c r="J29" s="119"/>
      <c r="K29" s="119"/>
      <c r="L29" s="119"/>
      <c r="M29" s="120"/>
    </row>
    <row r="30" spans="1:13" ht="13.5" thickBot="1">
      <c r="A30" s="68"/>
      <c r="B30" s="69" t="s">
        <v>124</v>
      </c>
      <c r="C30" s="70"/>
      <c r="D30" s="71"/>
      <c r="E30" s="71" t="s">
        <v>125</v>
      </c>
      <c r="F30" s="72"/>
      <c r="G30" s="72">
        <v>0.6538</v>
      </c>
      <c r="H30" s="72"/>
      <c r="I30" s="73"/>
      <c r="J30" s="74"/>
      <c r="K30" s="72">
        <f>'[2]Лист1'!$B$11+MAX('[2]КБЭ'!G30-'[2]Лист1'!$D$11,0)</f>
        <v>1.1488</v>
      </c>
      <c r="L30" s="72"/>
      <c r="M30" s="75"/>
    </row>
    <row r="31" spans="1:13" ht="13.5" thickBot="1">
      <c r="A31" s="146" t="s">
        <v>137</v>
      </c>
      <c r="B31" s="147"/>
      <c r="C31" s="147"/>
      <c r="D31" s="147"/>
      <c r="E31" s="147"/>
      <c r="F31" s="147"/>
      <c r="G31" s="147"/>
      <c r="H31" s="147"/>
      <c r="I31" s="147"/>
      <c r="J31" s="119"/>
      <c r="K31" s="119"/>
      <c r="L31" s="119"/>
      <c r="M31" s="120"/>
    </row>
    <row r="32" spans="1:13" ht="13.5" thickBot="1">
      <c r="A32" s="64"/>
      <c r="B32" s="76" t="s">
        <v>124</v>
      </c>
      <c r="C32" s="76"/>
      <c r="D32" s="65"/>
      <c r="E32" s="65" t="s">
        <v>125</v>
      </c>
      <c r="F32" s="77"/>
      <c r="G32" s="77">
        <v>0.6593</v>
      </c>
      <c r="H32" s="77"/>
      <c r="I32" s="78"/>
      <c r="J32" s="74"/>
      <c r="K32" s="72">
        <f>'[2]Лист1'!$B$11+MAX('[2]КБЭ'!G32-'[2]Лист1'!$D$11,0)</f>
        <v>1.1543</v>
      </c>
      <c r="L32" s="72"/>
      <c r="M32" s="75"/>
    </row>
    <row r="34" spans="1:13" ht="12.75" customHeight="1">
      <c r="A34" s="153" t="s">
        <v>142</v>
      </c>
      <c r="B34" s="153"/>
      <c r="C34" s="153"/>
      <c r="D34" s="153"/>
      <c r="E34" s="153"/>
      <c r="F34" s="153"/>
      <c r="G34" s="153"/>
      <c r="H34" s="153"/>
      <c r="I34" s="153"/>
      <c r="J34" s="153"/>
      <c r="K34" s="153"/>
      <c r="L34" s="153"/>
      <c r="M34" s="153"/>
    </row>
    <row r="35" ht="13.5" thickBot="1"/>
    <row r="36" spans="1:13" ht="12.75">
      <c r="A36" s="124" t="s">
        <v>95</v>
      </c>
      <c r="B36" s="125"/>
      <c r="C36" s="125"/>
      <c r="D36" s="125"/>
      <c r="E36" s="125"/>
      <c r="F36" s="125"/>
      <c r="G36" s="125"/>
      <c r="H36" s="125"/>
      <c r="I36" s="125"/>
      <c r="J36" s="125"/>
      <c r="K36" s="125"/>
      <c r="L36" s="125"/>
      <c r="M36" s="126"/>
    </row>
    <row r="37" spans="1:13" ht="13.5" thickBot="1">
      <c r="A37" s="127" t="s">
        <v>140</v>
      </c>
      <c r="B37" s="128"/>
      <c r="C37" s="128"/>
      <c r="D37" s="128"/>
      <c r="E37" s="128"/>
      <c r="F37" s="128"/>
      <c r="G37" s="128"/>
      <c r="H37" s="128"/>
      <c r="I37" s="128"/>
      <c r="J37" s="128"/>
      <c r="K37" s="128"/>
      <c r="L37" s="128"/>
      <c r="M37" s="129"/>
    </row>
    <row r="38" ht="13.5" thickBot="1">
      <c r="B38" s="25"/>
    </row>
    <row r="39" spans="1:13" s="27" customFormat="1" ht="54" customHeight="1">
      <c r="A39" s="130"/>
      <c r="B39" s="132" t="s">
        <v>114</v>
      </c>
      <c r="C39" s="133"/>
      <c r="D39" s="134"/>
      <c r="E39" s="138" t="s">
        <v>115</v>
      </c>
      <c r="F39" s="140" t="s">
        <v>116</v>
      </c>
      <c r="G39" s="141"/>
      <c r="H39" s="141"/>
      <c r="I39" s="142"/>
      <c r="J39" s="143" t="s">
        <v>143</v>
      </c>
      <c r="K39" s="144"/>
      <c r="L39" s="144"/>
      <c r="M39" s="145"/>
    </row>
    <row r="40" spans="1:13" s="30" customFormat="1" ht="12.75">
      <c r="A40" s="131"/>
      <c r="B40" s="135"/>
      <c r="C40" s="136"/>
      <c r="D40" s="137"/>
      <c r="E40" s="139"/>
      <c r="F40" s="28" t="s">
        <v>118</v>
      </c>
      <c r="G40" s="28" t="s">
        <v>119</v>
      </c>
      <c r="H40" s="28" t="s">
        <v>120</v>
      </c>
      <c r="I40" s="29" t="s">
        <v>121</v>
      </c>
      <c r="J40" s="28" t="s">
        <v>118</v>
      </c>
      <c r="K40" s="28" t="s">
        <v>119</v>
      </c>
      <c r="L40" s="28" t="s">
        <v>120</v>
      </c>
      <c r="M40" s="29" t="s">
        <v>121</v>
      </c>
    </row>
    <row r="41" spans="1:13" ht="13.5" thickBot="1">
      <c r="A41" s="31">
        <v>1</v>
      </c>
      <c r="B41" s="32" t="s">
        <v>122</v>
      </c>
      <c r="C41" s="33"/>
      <c r="D41" s="33"/>
      <c r="E41" s="33"/>
      <c r="F41" s="34"/>
      <c r="G41" s="34"/>
      <c r="H41" s="34"/>
      <c r="I41" s="35"/>
      <c r="J41" s="34"/>
      <c r="K41" s="34"/>
      <c r="L41" s="34"/>
      <c r="M41" s="35"/>
    </row>
    <row r="42" spans="1:17" ht="13.5" thickBot="1">
      <c r="A42" s="36">
        <v>2</v>
      </c>
      <c r="B42" s="117" t="s">
        <v>123</v>
      </c>
      <c r="C42" s="118"/>
      <c r="D42" s="118"/>
      <c r="E42" s="118"/>
      <c r="F42" s="118"/>
      <c r="G42" s="118"/>
      <c r="H42" s="118"/>
      <c r="I42" s="118"/>
      <c r="J42" s="151"/>
      <c r="K42" s="151"/>
      <c r="L42" s="151"/>
      <c r="M42" s="152"/>
      <c r="O42" s="26"/>
      <c r="P42" s="26"/>
      <c r="Q42" s="26"/>
    </row>
    <row r="43" spans="1:17" ht="12.75">
      <c r="A43" s="37"/>
      <c r="B43" s="25" t="s">
        <v>124</v>
      </c>
      <c r="C43" s="25"/>
      <c r="D43" s="38"/>
      <c r="E43" s="38" t="s">
        <v>125</v>
      </c>
      <c r="F43" s="39">
        <v>1.45</v>
      </c>
      <c r="G43" s="39">
        <v>1.49</v>
      </c>
      <c r="H43" s="39">
        <v>1.77</v>
      </c>
      <c r="I43" s="40">
        <v>2.05</v>
      </c>
      <c r="J43" s="41">
        <f>'[1]Лист1'!$B$11+MAX('[1]КБЭ'!F12-'[1]Лист1'!$D$11,0)</f>
        <v>1.736</v>
      </c>
      <c r="K43" s="42">
        <f>'[1]Лист1'!$B$11+MAX('[1]КБЭ'!G12-'[1]Лист1'!$D$11,0)</f>
        <v>1.776</v>
      </c>
      <c r="L43" s="42">
        <f>'[1]Лист1'!$B$11+MAX('[1]КБЭ'!H12-'[1]Лист1'!$D$11,0)</f>
        <v>2.056</v>
      </c>
      <c r="M43" s="43">
        <f>'[1]Лист1'!$B$11+MAX('[1]КБЭ'!I12-'[1]Лист1'!$D$11,0)</f>
        <v>2.336</v>
      </c>
      <c r="N43" s="26"/>
      <c r="O43" s="26"/>
      <c r="P43" s="26"/>
      <c r="Q43" s="26"/>
    </row>
    <row r="44" spans="1:17" ht="12.75">
      <c r="A44" s="37"/>
      <c r="B44" s="148" t="s">
        <v>126</v>
      </c>
      <c r="C44" s="149"/>
      <c r="D44" s="149"/>
      <c r="E44" s="149"/>
      <c r="F44" s="149"/>
      <c r="G44" s="149"/>
      <c r="H44" s="149"/>
      <c r="I44" s="149"/>
      <c r="J44" s="31"/>
      <c r="K44" s="44"/>
      <c r="L44" s="44"/>
      <c r="M44" s="45"/>
      <c r="N44" s="26"/>
      <c r="O44" s="26"/>
      <c r="P44" s="26"/>
      <c r="Q44" s="26"/>
    </row>
    <row r="45" spans="1:17" ht="12.75">
      <c r="A45" s="37"/>
      <c r="B45" s="25"/>
      <c r="C45" s="46" t="s">
        <v>127</v>
      </c>
      <c r="D45" s="47"/>
      <c r="E45" s="38" t="s">
        <v>125</v>
      </c>
      <c r="F45" s="48">
        <v>0.74</v>
      </c>
      <c r="G45" s="48">
        <v>0.79</v>
      </c>
      <c r="H45" s="48">
        <v>0.86</v>
      </c>
      <c r="I45" s="49">
        <v>0.97</v>
      </c>
      <c r="J45" s="50">
        <f>'[1]Лист1'!$C$11+MAX('[1]КБЭ'!F12-'[1]Лист1'!$D$11,0)</f>
        <v>1.6249120000000001</v>
      </c>
      <c r="K45" s="50">
        <f>'[1]Лист1'!$C$11+MAX('[1]КБЭ'!G12-'[1]Лист1'!$D$11,0)</f>
        <v>1.6649120000000002</v>
      </c>
      <c r="L45" s="50">
        <f>'[1]Лист1'!$C$11+MAX('[1]КБЭ'!H12-'[1]Лист1'!$D$11,0)</f>
        <v>1.944912</v>
      </c>
      <c r="M45" s="50">
        <f>'[1]Лист1'!$C$11+MAX('[1]КБЭ'!I12-'[1]Лист1'!$D$11,0)</f>
        <v>2.224912</v>
      </c>
      <c r="N45" s="26"/>
      <c r="O45" s="26"/>
      <c r="P45" s="26"/>
      <c r="Q45" s="26"/>
    </row>
    <row r="46" spans="1:17" ht="38.25" customHeight="1">
      <c r="A46" s="37"/>
      <c r="B46" s="25"/>
      <c r="C46" s="51" t="s">
        <v>128</v>
      </c>
      <c r="D46" s="52"/>
      <c r="E46" s="52" t="s">
        <v>129</v>
      </c>
      <c r="F46" s="53">
        <v>336</v>
      </c>
      <c r="G46" s="53">
        <v>374</v>
      </c>
      <c r="H46" s="53">
        <v>502</v>
      </c>
      <c r="I46" s="54">
        <v>624</v>
      </c>
      <c r="J46" s="121" t="s">
        <v>130</v>
      </c>
      <c r="K46" s="122"/>
      <c r="L46" s="122"/>
      <c r="M46" s="123"/>
      <c r="N46" s="26"/>
      <c r="O46" s="26"/>
      <c r="P46" s="26"/>
      <c r="Q46" s="26"/>
    </row>
    <row r="47" spans="1:17" ht="12.75">
      <c r="A47" s="37"/>
      <c r="B47" s="148" t="s">
        <v>131</v>
      </c>
      <c r="C47" s="149"/>
      <c r="D47" s="149"/>
      <c r="E47" s="149"/>
      <c r="F47" s="149"/>
      <c r="G47" s="149"/>
      <c r="H47" s="149"/>
      <c r="I47" s="149"/>
      <c r="J47" s="31"/>
      <c r="K47" s="44"/>
      <c r="L47" s="44"/>
      <c r="M47" s="45"/>
      <c r="N47" s="26"/>
      <c r="O47" s="26"/>
      <c r="P47" s="26"/>
      <c r="Q47" s="26"/>
    </row>
    <row r="48" spans="1:17" ht="12.75">
      <c r="A48" s="37"/>
      <c r="B48" s="38"/>
      <c r="C48" s="46" t="s">
        <v>132</v>
      </c>
      <c r="D48" s="47"/>
      <c r="E48" s="44" t="s">
        <v>125</v>
      </c>
      <c r="F48" s="48">
        <v>1.11</v>
      </c>
      <c r="G48" s="48">
        <v>1.16</v>
      </c>
      <c r="H48" s="48">
        <v>1.43</v>
      </c>
      <c r="I48" s="49">
        <v>1.71</v>
      </c>
      <c r="J48" s="50">
        <f>'[1]Лист1'!$B$12+MAX('[1]КБЭ'!F17-'[1]Лист1'!$D$11,0)</f>
        <v>1.3206534680000002</v>
      </c>
      <c r="K48" s="50">
        <f>'[1]Лист1'!$B$12+MAX('[1]КБЭ'!G17-'[1]Лист1'!$D$11,0)</f>
        <v>1.370653468</v>
      </c>
      <c r="L48" s="50">
        <f>'[1]Лист1'!$B$12+MAX('[1]КБЭ'!H17-'[1]Лист1'!$D$11,0)</f>
        <v>1.640653468</v>
      </c>
      <c r="M48" s="50">
        <f>'[1]Лист1'!$B$12+MAX('[1]КБЭ'!I17-'[1]Лист1'!$D$11,0)</f>
        <v>1.9206534679999998</v>
      </c>
      <c r="N48" s="26"/>
      <c r="O48" s="26"/>
      <c r="P48" s="26"/>
      <c r="Q48" s="26"/>
    </row>
    <row r="49" spans="1:17" ht="12.75">
      <c r="A49" s="37"/>
      <c r="B49" s="38"/>
      <c r="C49" s="46" t="s">
        <v>133</v>
      </c>
      <c r="D49" s="47"/>
      <c r="E49" s="44" t="s">
        <v>125</v>
      </c>
      <c r="F49" s="48">
        <v>1.45</v>
      </c>
      <c r="G49" s="48">
        <v>1.49</v>
      </c>
      <c r="H49" s="48">
        <v>1.77</v>
      </c>
      <c r="I49" s="49">
        <v>2.05</v>
      </c>
      <c r="J49" s="50">
        <f>'[1]Лист1'!$B$13+MAX('[1]КБЭ'!F18-'[1]Лист1'!$D$11,0)</f>
        <v>1.74169199</v>
      </c>
      <c r="K49" s="50">
        <f>'[1]Лист1'!$B$13+MAX('[1]КБЭ'!G18-'[1]Лист1'!$D$11,0)</f>
        <v>1.7816919900000001</v>
      </c>
      <c r="L49" s="50">
        <f>'[1]Лист1'!$B$13+MAX('[1]КБЭ'!H18-'[1]Лист1'!$D$11,0)</f>
        <v>2.06169199</v>
      </c>
      <c r="M49" s="50">
        <f>'[1]Лист1'!$B$13+MAX('[1]КБЭ'!I18-'[1]Лист1'!$D$11,0)</f>
        <v>2.3416919899999997</v>
      </c>
      <c r="N49" s="26"/>
      <c r="O49" s="26"/>
      <c r="P49" s="26"/>
      <c r="Q49" s="26"/>
    </row>
    <row r="50" spans="1:17" ht="13.5" thickBot="1">
      <c r="A50" s="57"/>
      <c r="B50" s="38"/>
      <c r="C50" s="51" t="s">
        <v>134</v>
      </c>
      <c r="D50" s="52"/>
      <c r="E50" s="58" t="s">
        <v>125</v>
      </c>
      <c r="F50" s="34">
        <v>1.79</v>
      </c>
      <c r="G50" s="34">
        <v>1.83</v>
      </c>
      <c r="H50" s="34">
        <v>2.1</v>
      </c>
      <c r="I50" s="59">
        <v>2.39</v>
      </c>
      <c r="J50" s="60">
        <f>'[1]Лист1'!$B$14+MAX('[1]КБЭ'!F19-'[1]Лист1'!$D$11,0)</f>
        <v>2.145330144</v>
      </c>
      <c r="K50" s="60">
        <f>'[1]Лист1'!$B$14+MAX('[1]КБЭ'!G19-'[1]Лист1'!$D$11,0)</f>
        <v>2.185330144</v>
      </c>
      <c r="L50" s="60">
        <f>'[1]Лист1'!$B$14+MAX('[1]КБЭ'!H19-'[1]Лист1'!$D$11,0)</f>
        <v>2.455330144</v>
      </c>
      <c r="M50" s="60">
        <f>'[1]Лист1'!$B$14+MAX('[1]КБЭ'!I19-'[1]Лист1'!$D$11,0)</f>
        <v>2.745330144</v>
      </c>
      <c r="N50" s="26"/>
      <c r="O50" s="26"/>
      <c r="P50" s="26"/>
      <c r="Q50" s="26"/>
    </row>
    <row r="51" spans="1:13" ht="12.75" customHeight="1" thickBot="1">
      <c r="A51" s="63" t="s">
        <v>26</v>
      </c>
      <c r="B51" s="117" t="s">
        <v>135</v>
      </c>
      <c r="C51" s="118"/>
      <c r="D51" s="118"/>
      <c r="E51" s="118"/>
      <c r="F51" s="118"/>
      <c r="G51" s="118"/>
      <c r="H51" s="118"/>
      <c r="I51" s="118"/>
      <c r="J51" s="119"/>
      <c r="K51" s="119"/>
      <c r="L51" s="119"/>
      <c r="M51" s="120"/>
    </row>
    <row r="52" spans="1:13" ht="12.75">
      <c r="A52" s="37"/>
      <c r="B52" s="25" t="s">
        <v>124</v>
      </c>
      <c r="C52" s="25"/>
      <c r="D52" s="38"/>
      <c r="E52" s="38"/>
      <c r="F52" s="39">
        <v>1.45</v>
      </c>
      <c r="G52" s="39">
        <v>1.49</v>
      </c>
      <c r="H52" s="39">
        <v>1.77</v>
      </c>
      <c r="I52" s="40">
        <v>2.05</v>
      </c>
      <c r="J52" s="41">
        <f>'[1]Лист1'!$B$11+MAX('[1]КБЭ'!F21-'[1]Лист1'!$D$11,0)</f>
        <v>1.736</v>
      </c>
      <c r="K52" s="42">
        <f>'[1]Лист1'!$B$11+MAX('[1]КБЭ'!G21-'[1]Лист1'!$D$11,0)</f>
        <v>1.776</v>
      </c>
      <c r="L52" s="42">
        <f>'[1]Лист1'!$B$11+MAX('[1]КБЭ'!H21-'[1]Лист1'!$D$11,0)</f>
        <v>2.056</v>
      </c>
      <c r="M52" s="43">
        <f>'[1]Лист1'!$B$11+MAX('[1]КБЭ'!I21-'[1]Лист1'!$D$11,0)</f>
        <v>2.336</v>
      </c>
    </row>
    <row r="53" spans="1:13" ht="12.75">
      <c r="A53" s="37"/>
      <c r="B53" s="148" t="s">
        <v>126</v>
      </c>
      <c r="C53" s="149"/>
      <c r="D53" s="149"/>
      <c r="E53" s="149"/>
      <c r="F53" s="149"/>
      <c r="G53" s="149"/>
      <c r="H53" s="149"/>
      <c r="I53" s="149"/>
      <c r="J53" s="31"/>
      <c r="K53" s="44"/>
      <c r="L53" s="44"/>
      <c r="M53" s="45"/>
    </row>
    <row r="54" spans="1:13" ht="12.75">
      <c r="A54" s="37"/>
      <c r="B54" s="25"/>
      <c r="C54" s="46" t="s">
        <v>127</v>
      </c>
      <c r="D54" s="47"/>
      <c r="E54" s="47"/>
      <c r="F54" s="48">
        <v>0.74</v>
      </c>
      <c r="G54" s="48">
        <v>0.79</v>
      </c>
      <c r="H54" s="48">
        <v>0.86</v>
      </c>
      <c r="I54" s="49">
        <v>0.97</v>
      </c>
      <c r="J54" s="50">
        <f>'[1]Лист1'!$C$11+MAX('[1]КБЭ'!F21-'[1]Лист1'!$D$11,0)</f>
        <v>1.6249120000000001</v>
      </c>
      <c r="K54" s="55">
        <f>'[1]Лист1'!$C$11+MAX('[1]КБЭ'!G21-'[1]Лист1'!$D$11,0)</f>
        <v>1.6649120000000002</v>
      </c>
      <c r="L54" s="55">
        <f>'[1]Лист1'!$C$11+MAX('[1]КБЭ'!H21-'[1]Лист1'!$D$11,0)</f>
        <v>1.944912</v>
      </c>
      <c r="M54" s="56">
        <f>'[1]Лист1'!$C$11+MAX('[1]КБЭ'!I21-'[1]Лист1'!$D$11,0)</f>
        <v>2.224912</v>
      </c>
    </row>
    <row r="55" spans="1:13" ht="37.5" customHeight="1">
      <c r="A55" s="37"/>
      <c r="B55" s="25"/>
      <c r="C55" s="51" t="s">
        <v>128</v>
      </c>
      <c r="D55" s="52"/>
      <c r="E55" s="52"/>
      <c r="F55" s="53">
        <v>336</v>
      </c>
      <c r="G55" s="53">
        <v>374</v>
      </c>
      <c r="H55" s="53">
        <v>502</v>
      </c>
      <c r="I55" s="54">
        <v>624</v>
      </c>
      <c r="J55" s="121" t="s">
        <v>130</v>
      </c>
      <c r="K55" s="122"/>
      <c r="L55" s="122"/>
      <c r="M55" s="123"/>
    </row>
    <row r="56" spans="1:13" ht="12.75">
      <c r="A56" s="37"/>
      <c r="B56" s="148" t="s">
        <v>131</v>
      </c>
      <c r="C56" s="149"/>
      <c r="D56" s="149"/>
      <c r="E56" s="149"/>
      <c r="F56" s="149"/>
      <c r="G56" s="149"/>
      <c r="H56" s="149"/>
      <c r="I56" s="149"/>
      <c r="J56" s="31"/>
      <c r="K56" s="44"/>
      <c r="L56" s="44"/>
      <c r="M56" s="45"/>
    </row>
    <row r="57" spans="1:13" ht="12.75">
      <c r="A57" s="37"/>
      <c r="B57" s="38"/>
      <c r="C57" s="46" t="s">
        <v>132</v>
      </c>
      <c r="D57" s="47"/>
      <c r="E57" s="47"/>
      <c r="F57" s="48">
        <v>1.11</v>
      </c>
      <c r="G57" s="48">
        <v>1.16</v>
      </c>
      <c r="H57" s="48">
        <v>1.43</v>
      </c>
      <c r="I57" s="49">
        <v>1.71</v>
      </c>
      <c r="J57" s="50">
        <f>'[1]Лист1'!$B$12+MAX('[1]КБЭ'!F26-'[1]Лист1'!$D$11,0)</f>
        <v>1.3206534680000002</v>
      </c>
      <c r="K57" s="55">
        <f>'[1]Лист1'!$B$12+MAX('[1]КБЭ'!G26-'[1]Лист1'!$D$11,0)</f>
        <v>1.370653468</v>
      </c>
      <c r="L57" s="55">
        <f>'[1]Лист1'!$B$12+MAX('[1]КБЭ'!H26-'[1]Лист1'!$D$11,0)</f>
        <v>1.640653468</v>
      </c>
      <c r="M57" s="56">
        <f>'[1]Лист1'!$B$12+MAX('[1]КБЭ'!I26-'[1]Лист1'!$D$11,0)</f>
        <v>1.9206534679999998</v>
      </c>
    </row>
    <row r="58" spans="1:13" ht="12.75">
      <c r="A58" s="37"/>
      <c r="B58" s="38"/>
      <c r="C58" s="46" t="s">
        <v>133</v>
      </c>
      <c r="D58" s="47"/>
      <c r="E58" s="47"/>
      <c r="F58" s="48">
        <v>1.45</v>
      </c>
      <c r="G58" s="48">
        <v>1.49</v>
      </c>
      <c r="H58" s="48">
        <v>1.77</v>
      </c>
      <c r="I58" s="49">
        <v>2.05</v>
      </c>
      <c r="J58" s="50">
        <f>'[1]Лист1'!$B$13+MAX('[1]КБЭ'!F27-'[1]Лист1'!$D$11,0)</f>
        <v>1.74169199</v>
      </c>
      <c r="K58" s="55">
        <f>'[1]Лист1'!$B$13+MAX('[1]КБЭ'!G27-'[1]Лист1'!$D$11,0)</f>
        <v>1.7816919900000001</v>
      </c>
      <c r="L58" s="55">
        <f>'[1]Лист1'!$B$13+MAX('[1]КБЭ'!H27-'[1]Лист1'!$D$11,0)</f>
        <v>2.06169199</v>
      </c>
      <c r="M58" s="56">
        <f>'[1]Лист1'!$B$13+MAX('[1]КБЭ'!I27-'[1]Лист1'!$D$11,0)</f>
        <v>2.3416919899999997</v>
      </c>
    </row>
    <row r="59" spans="1:13" ht="13.5" thickBot="1">
      <c r="A59" s="64"/>
      <c r="B59" s="65"/>
      <c r="C59" s="66" t="s">
        <v>134</v>
      </c>
      <c r="D59" s="67"/>
      <c r="E59" s="67"/>
      <c r="F59" s="34">
        <v>1.79</v>
      </c>
      <c r="G59" s="34">
        <v>1.83</v>
      </c>
      <c r="H59" s="34">
        <v>2.1</v>
      </c>
      <c r="I59" s="59">
        <v>2.39</v>
      </c>
      <c r="J59" s="60">
        <f>'[1]Лист1'!$B$14+MAX('[1]КБЭ'!F28-'[1]Лист1'!$D$11,0)</f>
        <v>2.145330144</v>
      </c>
      <c r="K59" s="61">
        <f>'[1]Лист1'!$B$14+MAX('[1]КБЭ'!G28-'[1]Лист1'!$D$11,0)</f>
        <v>2.185330144</v>
      </c>
      <c r="L59" s="61">
        <f>'[1]Лист1'!$B$14+MAX('[1]КБЭ'!H28-'[1]Лист1'!$D$11,0)</f>
        <v>2.455330144</v>
      </c>
      <c r="M59" s="62">
        <f>'[1]Лист1'!$B$14+MAX('[1]КБЭ'!I28-'[1]Лист1'!$D$11,0)</f>
        <v>2.745330144</v>
      </c>
    </row>
    <row r="60" spans="1:13" ht="12" customHeight="1" thickBot="1">
      <c r="A60" s="150" t="s">
        <v>136</v>
      </c>
      <c r="B60" s="151"/>
      <c r="C60" s="151"/>
      <c r="D60" s="151"/>
      <c r="E60" s="151"/>
      <c r="F60" s="151"/>
      <c r="G60" s="151"/>
      <c r="H60" s="151"/>
      <c r="I60" s="151"/>
      <c r="J60" s="119"/>
      <c r="K60" s="119"/>
      <c r="L60" s="119"/>
      <c r="M60" s="120"/>
    </row>
    <row r="61" spans="1:14" ht="13.5" thickBot="1">
      <c r="A61" s="68"/>
      <c r="B61" s="69" t="s">
        <v>124</v>
      </c>
      <c r="C61" s="70"/>
      <c r="D61" s="71"/>
      <c r="E61" s="71" t="s">
        <v>125</v>
      </c>
      <c r="F61" s="72"/>
      <c r="G61" s="72">
        <v>0.6538</v>
      </c>
      <c r="H61" s="72"/>
      <c r="I61" s="73"/>
      <c r="J61" s="74"/>
      <c r="K61" s="72">
        <f>'[1]Лист1'!$B$11+MAX('[1]КБЭ'!G30-'[1]Лист1'!$D$11,0)</f>
        <v>0.9398000000000001</v>
      </c>
      <c r="L61" s="72"/>
      <c r="M61" s="75"/>
      <c r="N61" s="26"/>
    </row>
    <row r="62" spans="1:13" ht="12.75" customHeight="1" thickBot="1">
      <c r="A62" s="146" t="s">
        <v>137</v>
      </c>
      <c r="B62" s="147"/>
      <c r="C62" s="147"/>
      <c r="D62" s="147"/>
      <c r="E62" s="147"/>
      <c r="F62" s="147"/>
      <c r="G62" s="147"/>
      <c r="H62" s="147"/>
      <c r="I62" s="147"/>
      <c r="J62" s="119"/>
      <c r="K62" s="119"/>
      <c r="L62" s="119"/>
      <c r="M62" s="120"/>
    </row>
    <row r="63" spans="1:13" ht="13.5" thickBot="1">
      <c r="A63" s="64"/>
      <c r="B63" s="76" t="s">
        <v>124</v>
      </c>
      <c r="C63" s="76"/>
      <c r="D63" s="65"/>
      <c r="E63" s="65" t="s">
        <v>125</v>
      </c>
      <c r="F63" s="77"/>
      <c r="G63" s="77">
        <v>0.6593</v>
      </c>
      <c r="H63" s="77"/>
      <c r="I63" s="78"/>
      <c r="J63" s="74"/>
      <c r="K63" s="72">
        <f>'[1]Лист1'!$B$11+MAX('[1]КБЭ'!G32-'[1]Лист1'!$D$11,0)</f>
        <v>0.9453</v>
      </c>
      <c r="L63" s="72"/>
      <c r="M63" s="75"/>
    </row>
    <row r="65" spans="1:13" ht="12.75">
      <c r="A65" s="105"/>
      <c r="B65" s="105"/>
      <c r="C65" s="105"/>
      <c r="D65" s="105"/>
      <c r="E65" s="105"/>
      <c r="F65" s="105"/>
      <c r="G65" s="105"/>
      <c r="H65" s="105"/>
      <c r="I65" s="105"/>
      <c r="J65" s="105"/>
      <c r="K65" s="105"/>
      <c r="L65" s="105"/>
      <c r="M65" s="105"/>
    </row>
    <row r="66" spans="1:13" ht="23.25">
      <c r="A66" s="107" t="s">
        <v>49</v>
      </c>
      <c r="B66" s="108"/>
      <c r="C66" s="9"/>
      <c r="D66" s="9"/>
      <c r="E66" s="9"/>
      <c r="F66" s="9"/>
      <c r="G66" s="24"/>
      <c r="H66" s="24"/>
      <c r="I66" s="24"/>
      <c r="J66" s="109" t="s">
        <v>50</v>
      </c>
      <c r="K66" s="24"/>
      <c r="L66" s="105"/>
      <c r="M66" s="105"/>
    </row>
    <row r="67" spans="1:13" ht="23.25">
      <c r="A67" s="110"/>
      <c r="B67" s="108"/>
      <c r="C67" s="9"/>
      <c r="D67" s="9"/>
      <c r="E67" s="9"/>
      <c r="F67" s="9"/>
      <c r="G67" s="24"/>
      <c r="H67" s="24"/>
      <c r="I67" s="24"/>
      <c r="J67" s="111"/>
      <c r="K67" s="24"/>
      <c r="L67" s="105"/>
      <c r="M67" s="105"/>
    </row>
    <row r="68" spans="1:13" ht="23.25">
      <c r="A68" s="110"/>
      <c r="B68" s="108"/>
      <c r="C68" s="9"/>
      <c r="D68" s="9"/>
      <c r="E68" s="9"/>
      <c r="F68" s="9"/>
      <c r="G68" s="24"/>
      <c r="H68" s="24"/>
      <c r="I68" s="24"/>
      <c r="J68" s="111"/>
      <c r="K68" s="24"/>
      <c r="L68" s="105"/>
      <c r="M68" s="105"/>
    </row>
    <row r="69" spans="1:11" ht="23.25">
      <c r="A69" s="107" t="s">
        <v>51</v>
      </c>
      <c r="B69" s="108"/>
      <c r="C69" s="9"/>
      <c r="D69" s="9"/>
      <c r="E69" s="9"/>
      <c r="F69" s="9"/>
      <c r="G69" s="24"/>
      <c r="H69" s="24"/>
      <c r="I69" s="24"/>
      <c r="J69" s="109" t="s">
        <v>52</v>
      </c>
      <c r="K69" s="24"/>
    </row>
    <row r="71" ht="15.75">
      <c r="A71" s="106"/>
    </row>
    <row r="77" ht="15.75">
      <c r="A77" s="106"/>
    </row>
  </sheetData>
  <mergeCells count="36">
    <mergeCell ref="J39:M39"/>
    <mergeCell ref="A34:M34"/>
    <mergeCell ref="A1:M3"/>
    <mergeCell ref="B56:I56"/>
    <mergeCell ref="B42:M42"/>
    <mergeCell ref="B44:I44"/>
    <mergeCell ref="A36:M36"/>
    <mergeCell ref="A37:M37"/>
    <mergeCell ref="A39:A40"/>
    <mergeCell ref="B39:D40"/>
    <mergeCell ref="E39:E40"/>
    <mergeCell ref="F39:I39"/>
    <mergeCell ref="B11:M11"/>
    <mergeCell ref="B22:I22"/>
    <mergeCell ref="B13:I13"/>
    <mergeCell ref="B25:I25"/>
    <mergeCell ref="A29:M29"/>
    <mergeCell ref="A31:M31"/>
    <mergeCell ref="J15:M15"/>
    <mergeCell ref="B16:I16"/>
    <mergeCell ref="A62:M62"/>
    <mergeCell ref="J46:M46"/>
    <mergeCell ref="B47:I47"/>
    <mergeCell ref="B51:M51"/>
    <mergeCell ref="B53:I53"/>
    <mergeCell ref="A60:M60"/>
    <mergeCell ref="J55:M55"/>
    <mergeCell ref="B20:M20"/>
    <mergeCell ref="J24:M24"/>
    <mergeCell ref="A5:M5"/>
    <mergeCell ref="A6:M6"/>
    <mergeCell ref="A8:A9"/>
    <mergeCell ref="B8:D9"/>
    <mergeCell ref="E8:E9"/>
    <mergeCell ref="F8:I8"/>
    <mergeCell ref="J8:M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6"/>
  <sheetViews>
    <sheetView tabSelected="1" zoomScale="85" zoomScaleNormal="85" workbookViewId="0" topLeftCell="C28">
      <selection activeCell="L25" sqref="L25"/>
    </sheetView>
  </sheetViews>
  <sheetFormatPr defaultColWidth="9.00390625" defaultRowHeight="12.75"/>
  <cols>
    <col min="1" max="1" width="5.625" style="96" customWidth="1"/>
    <col min="2" max="2" width="5.625" style="24" customWidth="1"/>
    <col min="3" max="3" width="5.75390625" style="24" customWidth="1"/>
    <col min="4" max="4" width="7.625" style="24" customWidth="1"/>
    <col min="5" max="5" width="12.625" style="24" customWidth="1"/>
    <col min="6" max="6" width="78.00390625" style="24" customWidth="1"/>
    <col min="7" max="7" width="24.25390625" style="24" customWidth="1"/>
    <col min="8" max="8" width="16.875" style="24" customWidth="1"/>
    <col min="9" max="9" width="13.75390625" style="24" customWidth="1"/>
    <col min="10" max="10" width="8.75390625" style="24" customWidth="1"/>
    <col min="11" max="16384" width="7.125" style="24" customWidth="1"/>
  </cols>
  <sheetData>
    <row r="1" spans="1:8" ht="20.25">
      <c r="A1" s="190" t="s">
        <v>0</v>
      </c>
      <c r="B1" s="190"/>
      <c r="C1" s="190"/>
      <c r="D1" s="190"/>
      <c r="E1" s="190"/>
      <c r="F1" s="190"/>
      <c r="G1" s="190"/>
      <c r="H1" s="190"/>
    </row>
    <row r="2" ht="25.5" customHeight="1"/>
    <row r="3" ht="25.5" customHeight="1"/>
    <row r="4" ht="25.5" customHeight="1"/>
    <row r="5" ht="25.5" customHeight="1"/>
    <row r="6" ht="25.5" customHeight="1"/>
    <row r="7" ht="25.5" customHeight="1"/>
    <row r="8" spans="3:8" ht="12.75">
      <c r="C8" s="97"/>
      <c r="D8" s="97"/>
      <c r="E8" s="97"/>
      <c r="F8" s="97"/>
      <c r="H8" s="98" t="s">
        <v>1</v>
      </c>
    </row>
    <row r="9" spans="1:8" ht="12.75" customHeight="1">
      <c r="A9" s="176" t="s">
        <v>2</v>
      </c>
      <c r="B9" s="176" t="s">
        <v>3</v>
      </c>
      <c r="C9" s="176"/>
      <c r="D9" s="176"/>
      <c r="E9" s="176"/>
      <c r="F9" s="176"/>
      <c r="G9" s="191" t="s">
        <v>4</v>
      </c>
      <c r="H9" s="193" t="s">
        <v>139</v>
      </c>
    </row>
    <row r="10" spans="1:8" ht="12.75">
      <c r="A10" s="176"/>
      <c r="B10" s="176"/>
      <c r="C10" s="176"/>
      <c r="D10" s="176"/>
      <c r="E10" s="176"/>
      <c r="F10" s="176"/>
      <c r="G10" s="192"/>
      <c r="H10" s="194"/>
    </row>
    <row r="11" spans="1:8" ht="27.75" customHeight="1">
      <c r="A11" s="1">
        <v>1</v>
      </c>
      <c r="B11" s="195" t="s">
        <v>5</v>
      </c>
      <c r="C11" s="196"/>
      <c r="D11" s="196"/>
      <c r="E11" s="196"/>
      <c r="F11" s="197"/>
      <c r="G11" s="184"/>
      <c r="H11" s="2">
        <f>H12-H13-H14-H15-H16-H24</f>
        <v>86.20712547572816</v>
      </c>
    </row>
    <row r="12" spans="1:9" ht="53.25" customHeight="1">
      <c r="A12" s="159" t="s">
        <v>6</v>
      </c>
      <c r="B12" s="159"/>
      <c r="C12" s="173" t="s">
        <v>80</v>
      </c>
      <c r="D12" s="174"/>
      <c r="E12" s="174"/>
      <c r="F12" s="175"/>
      <c r="G12" s="186"/>
      <c r="H12" s="3">
        <v>113.587388</v>
      </c>
      <c r="I12" s="99"/>
    </row>
    <row r="13" spans="1:9" ht="52.5" customHeight="1">
      <c r="A13" s="159" t="s">
        <v>7</v>
      </c>
      <c r="B13" s="159"/>
      <c r="C13" s="173" t="s">
        <v>81</v>
      </c>
      <c r="D13" s="174"/>
      <c r="E13" s="174"/>
      <c r="F13" s="175"/>
      <c r="G13" s="44"/>
      <c r="H13" s="3">
        <f>H12-(H12/103*100)</f>
        <v>3.3083705242718366</v>
      </c>
      <c r="I13" s="26"/>
    </row>
    <row r="14" spans="1:8" ht="67.5" customHeight="1">
      <c r="A14" s="159" t="s">
        <v>8</v>
      </c>
      <c r="B14" s="159"/>
      <c r="C14" s="173" t="s">
        <v>82</v>
      </c>
      <c r="D14" s="174"/>
      <c r="E14" s="174"/>
      <c r="F14" s="175"/>
      <c r="G14" s="44"/>
      <c r="H14" s="3">
        <v>0</v>
      </c>
    </row>
    <row r="15" spans="1:8" ht="66" customHeight="1">
      <c r="A15" s="157" t="s">
        <v>9</v>
      </c>
      <c r="B15" s="158"/>
      <c r="C15" s="173" t="s">
        <v>83</v>
      </c>
      <c r="D15" s="174"/>
      <c r="E15" s="174"/>
      <c r="F15" s="175"/>
      <c r="G15" s="44"/>
      <c r="H15" s="3">
        <v>0</v>
      </c>
    </row>
    <row r="16" spans="1:8" ht="52.5" customHeight="1">
      <c r="A16" s="157" t="s">
        <v>10</v>
      </c>
      <c r="B16" s="158"/>
      <c r="C16" s="173" t="s">
        <v>84</v>
      </c>
      <c r="D16" s="174"/>
      <c r="E16" s="174"/>
      <c r="F16" s="175"/>
      <c r="G16" s="44"/>
      <c r="H16" s="3">
        <f>IF(H23&lt;(H46*H17),H23,H46*H17)</f>
        <v>24.071892</v>
      </c>
    </row>
    <row r="17" spans="1:8" ht="40.5" customHeight="1">
      <c r="A17" s="177" t="s">
        <v>11</v>
      </c>
      <c r="B17" s="178"/>
      <c r="C17" s="179"/>
      <c r="D17" s="173" t="s">
        <v>12</v>
      </c>
      <c r="E17" s="174"/>
      <c r="F17" s="175"/>
      <c r="G17" s="184"/>
      <c r="H17" s="4">
        <f>H18+H19</f>
        <v>34.05</v>
      </c>
    </row>
    <row r="18" spans="1:8" ht="24" customHeight="1">
      <c r="A18" s="187" t="s">
        <v>13</v>
      </c>
      <c r="B18" s="188"/>
      <c r="C18" s="188"/>
      <c r="D18" s="189"/>
      <c r="E18" s="160" t="s">
        <v>14</v>
      </c>
      <c r="F18" s="162"/>
      <c r="G18" s="185"/>
      <c r="H18" s="5">
        <v>34.05</v>
      </c>
    </row>
    <row r="19" spans="1:8" ht="24.75" customHeight="1">
      <c r="A19" s="187" t="s">
        <v>15</v>
      </c>
      <c r="B19" s="188"/>
      <c r="C19" s="188"/>
      <c r="D19" s="189"/>
      <c r="E19" s="160" t="s">
        <v>16</v>
      </c>
      <c r="F19" s="162"/>
      <c r="G19" s="185"/>
      <c r="H19" s="5">
        <f>IF((H20+H21+H22)=0,0,H20*(H21/H22))</f>
        <v>0</v>
      </c>
    </row>
    <row r="20" spans="1:8" ht="28.5" customHeight="1">
      <c r="A20" s="181" t="s">
        <v>17</v>
      </c>
      <c r="B20" s="182"/>
      <c r="C20" s="182"/>
      <c r="D20" s="182"/>
      <c r="E20" s="183"/>
      <c r="F20" s="100" t="s">
        <v>18</v>
      </c>
      <c r="G20" s="185"/>
      <c r="H20" s="6">
        <v>0</v>
      </c>
    </row>
    <row r="21" spans="1:8" ht="40.5" customHeight="1">
      <c r="A21" s="181" t="s">
        <v>19</v>
      </c>
      <c r="B21" s="182"/>
      <c r="C21" s="182"/>
      <c r="D21" s="182"/>
      <c r="E21" s="183"/>
      <c r="F21" s="100" t="s">
        <v>20</v>
      </c>
      <c r="G21" s="185"/>
      <c r="H21" s="6">
        <v>0</v>
      </c>
    </row>
    <row r="22" spans="1:8" ht="62.25" customHeight="1">
      <c r="A22" s="181" t="s">
        <v>21</v>
      </c>
      <c r="B22" s="182"/>
      <c r="C22" s="182"/>
      <c r="D22" s="182"/>
      <c r="E22" s="183"/>
      <c r="F22" s="100" t="s">
        <v>85</v>
      </c>
      <c r="G22" s="186"/>
      <c r="H22" s="6">
        <v>0</v>
      </c>
    </row>
    <row r="23" spans="1:9" ht="39" customHeight="1">
      <c r="A23" s="177" t="s">
        <v>22</v>
      </c>
      <c r="B23" s="178"/>
      <c r="C23" s="179"/>
      <c r="D23" s="160" t="s">
        <v>23</v>
      </c>
      <c r="E23" s="161"/>
      <c r="F23" s="162"/>
      <c r="G23" s="44"/>
      <c r="H23" s="4">
        <v>24.071892</v>
      </c>
      <c r="I23" s="99"/>
    </row>
    <row r="24" spans="1:8" ht="41.25" customHeight="1">
      <c r="A24" s="157" t="s">
        <v>24</v>
      </c>
      <c r="B24" s="158"/>
      <c r="C24" s="160" t="s">
        <v>25</v>
      </c>
      <c r="D24" s="161"/>
      <c r="E24" s="161"/>
      <c r="F24" s="162"/>
      <c r="G24" s="44"/>
      <c r="H24" s="3">
        <v>0</v>
      </c>
    </row>
    <row r="25" spans="1:8" ht="97.5" customHeight="1">
      <c r="A25" s="1">
        <v>2</v>
      </c>
      <c r="B25" s="163" t="s">
        <v>86</v>
      </c>
      <c r="C25" s="161"/>
      <c r="D25" s="161"/>
      <c r="E25" s="161"/>
      <c r="F25" s="162"/>
      <c r="G25" s="44"/>
      <c r="H25" s="2">
        <f>(H26)+(H27)</f>
        <v>12.195012</v>
      </c>
    </row>
    <row r="26" spans="1:8" ht="19.5" customHeight="1">
      <c r="A26" s="157" t="s">
        <v>26</v>
      </c>
      <c r="B26" s="158"/>
      <c r="C26" s="160" t="s">
        <v>27</v>
      </c>
      <c r="D26" s="161"/>
      <c r="E26" s="161"/>
      <c r="F26" s="162"/>
      <c r="G26" s="44"/>
      <c r="H26" s="3">
        <v>12.195012</v>
      </c>
    </row>
    <row r="27" spans="1:8" ht="19.5" customHeight="1">
      <c r="A27" s="157" t="s">
        <v>28</v>
      </c>
      <c r="B27" s="158"/>
      <c r="C27" s="180"/>
      <c r="D27" s="180"/>
      <c r="E27" s="180"/>
      <c r="F27" s="180"/>
      <c r="G27" s="44"/>
      <c r="H27" s="3">
        <v>0</v>
      </c>
    </row>
    <row r="28" spans="1:8" ht="50.25" customHeight="1">
      <c r="A28" s="1">
        <v>3</v>
      </c>
      <c r="B28" s="163" t="s">
        <v>87</v>
      </c>
      <c r="C28" s="165"/>
      <c r="D28" s="165"/>
      <c r="E28" s="165"/>
      <c r="F28" s="166"/>
      <c r="G28" s="101"/>
      <c r="H28" s="2">
        <f>H30</f>
        <v>0.095225</v>
      </c>
    </row>
    <row r="29" spans="1:8" ht="52.5" customHeight="1">
      <c r="A29" s="157" t="s">
        <v>29</v>
      </c>
      <c r="B29" s="158"/>
      <c r="C29" s="160" t="s">
        <v>88</v>
      </c>
      <c r="D29" s="161"/>
      <c r="E29" s="161"/>
      <c r="F29" s="162"/>
      <c r="G29" s="44"/>
      <c r="H29" s="3">
        <v>0</v>
      </c>
    </row>
    <row r="30" spans="1:8" ht="32.25" customHeight="1">
      <c r="A30" s="157" t="s">
        <v>30</v>
      </c>
      <c r="B30" s="158"/>
      <c r="C30" s="160" t="s">
        <v>31</v>
      </c>
      <c r="D30" s="161"/>
      <c r="E30" s="161"/>
      <c r="F30" s="162"/>
      <c r="G30" s="44"/>
      <c r="H30" s="3">
        <v>0.095225</v>
      </c>
    </row>
    <row r="31" spans="1:8" ht="29.25" customHeight="1">
      <c r="A31" s="1">
        <v>4</v>
      </c>
      <c r="B31" s="163" t="s">
        <v>32</v>
      </c>
      <c r="C31" s="165"/>
      <c r="D31" s="165"/>
      <c r="E31" s="165"/>
      <c r="F31" s="166"/>
      <c r="G31" s="44"/>
      <c r="H31" s="2">
        <v>0</v>
      </c>
    </row>
    <row r="32" spans="1:8" ht="29.25" customHeight="1">
      <c r="A32" s="1">
        <v>5</v>
      </c>
      <c r="B32" s="163" t="s">
        <v>33</v>
      </c>
      <c r="C32" s="165"/>
      <c r="D32" s="165"/>
      <c r="E32" s="165"/>
      <c r="F32" s="166"/>
      <c r="G32" s="44"/>
      <c r="H32" s="2">
        <f>H33+H34+H35+H36</f>
        <v>25.104872</v>
      </c>
    </row>
    <row r="33" spans="1:8" ht="39" customHeight="1">
      <c r="A33" s="157" t="s">
        <v>34</v>
      </c>
      <c r="B33" s="158"/>
      <c r="C33" s="160" t="s">
        <v>74</v>
      </c>
      <c r="D33" s="161"/>
      <c r="E33" s="161"/>
      <c r="F33" s="162"/>
      <c r="G33" s="44"/>
      <c r="H33" s="3">
        <v>12.065203</v>
      </c>
    </row>
    <row r="34" spans="1:8" ht="37.5" customHeight="1">
      <c r="A34" s="157" t="s">
        <v>35</v>
      </c>
      <c r="B34" s="158"/>
      <c r="C34" s="160" t="s">
        <v>75</v>
      </c>
      <c r="D34" s="161"/>
      <c r="E34" s="161"/>
      <c r="F34" s="162"/>
      <c r="G34" s="44"/>
      <c r="H34" s="3">
        <v>0</v>
      </c>
    </row>
    <row r="35" spans="1:8" ht="36.75" customHeight="1">
      <c r="A35" s="157" t="s">
        <v>36</v>
      </c>
      <c r="B35" s="158"/>
      <c r="C35" s="160" t="s">
        <v>76</v>
      </c>
      <c r="D35" s="161"/>
      <c r="E35" s="161"/>
      <c r="F35" s="162"/>
      <c r="G35" s="44"/>
      <c r="H35" s="3">
        <v>0</v>
      </c>
    </row>
    <row r="36" spans="1:8" ht="34.5" customHeight="1">
      <c r="A36" s="157" t="s">
        <v>37</v>
      </c>
      <c r="B36" s="158"/>
      <c r="C36" s="160" t="s">
        <v>38</v>
      </c>
      <c r="D36" s="161"/>
      <c r="E36" s="161"/>
      <c r="F36" s="162"/>
      <c r="G36" s="44"/>
      <c r="H36" s="3">
        <f>H37+H38</f>
        <v>13.039669</v>
      </c>
    </row>
    <row r="37" spans="1:8" ht="39.75" customHeight="1">
      <c r="A37" s="167" t="s">
        <v>39</v>
      </c>
      <c r="B37" s="168"/>
      <c r="C37" s="169"/>
      <c r="D37" s="160" t="s">
        <v>40</v>
      </c>
      <c r="E37" s="161"/>
      <c r="F37" s="162"/>
      <c r="G37" s="44"/>
      <c r="H37" s="4">
        <v>10.7558</v>
      </c>
    </row>
    <row r="38" spans="1:8" ht="46.5" customHeight="1">
      <c r="A38" s="170"/>
      <c r="B38" s="171"/>
      <c r="C38" s="172"/>
      <c r="D38" s="160" t="s">
        <v>41</v>
      </c>
      <c r="E38" s="161"/>
      <c r="F38" s="162"/>
      <c r="G38" s="44"/>
      <c r="H38" s="4">
        <v>2.283869</v>
      </c>
    </row>
    <row r="39" spans="1:8" ht="108" customHeight="1">
      <c r="A39" s="1">
        <v>6</v>
      </c>
      <c r="B39" s="163" t="s">
        <v>89</v>
      </c>
      <c r="C39" s="165"/>
      <c r="D39" s="165"/>
      <c r="E39" s="165"/>
      <c r="F39" s="166"/>
      <c r="G39" s="44"/>
      <c r="H39" s="2">
        <v>0</v>
      </c>
    </row>
    <row r="40" spans="1:8" ht="45.75" customHeight="1">
      <c r="A40" s="1">
        <v>7</v>
      </c>
      <c r="B40" s="163" t="s">
        <v>77</v>
      </c>
      <c r="C40" s="165"/>
      <c r="D40" s="165"/>
      <c r="E40" s="165"/>
      <c r="F40" s="166"/>
      <c r="G40" s="44"/>
      <c r="H40" s="2">
        <v>21.81386276</v>
      </c>
    </row>
    <row r="41" spans="1:8" ht="62.25" customHeight="1">
      <c r="A41" s="1">
        <v>8</v>
      </c>
      <c r="B41" s="163" t="s">
        <v>90</v>
      </c>
      <c r="C41" s="165"/>
      <c r="D41" s="165"/>
      <c r="E41" s="165"/>
      <c r="F41" s="166"/>
      <c r="G41" s="44"/>
      <c r="H41" s="2">
        <f>H42-H23-H33-H43-H44</f>
        <v>60.08051</v>
      </c>
    </row>
    <row r="42" spans="1:8" ht="36.75" customHeight="1">
      <c r="A42" s="157" t="s">
        <v>42</v>
      </c>
      <c r="B42" s="158"/>
      <c r="C42" s="160" t="s">
        <v>43</v>
      </c>
      <c r="D42" s="161"/>
      <c r="E42" s="161"/>
      <c r="F42" s="162"/>
      <c r="G42" s="44"/>
      <c r="H42" s="3">
        <v>117.012873</v>
      </c>
    </row>
    <row r="43" spans="1:8" ht="39" customHeight="1">
      <c r="A43" s="157" t="s">
        <v>44</v>
      </c>
      <c r="B43" s="158"/>
      <c r="C43" s="160" t="s">
        <v>78</v>
      </c>
      <c r="D43" s="161"/>
      <c r="E43" s="161"/>
      <c r="F43" s="162"/>
      <c r="G43" s="44"/>
      <c r="H43" s="3">
        <v>0</v>
      </c>
    </row>
    <row r="44" spans="1:8" ht="37.5" customHeight="1">
      <c r="A44" s="159" t="s">
        <v>45</v>
      </c>
      <c r="B44" s="159"/>
      <c r="C44" s="160" t="s">
        <v>79</v>
      </c>
      <c r="D44" s="161"/>
      <c r="E44" s="161"/>
      <c r="F44" s="162"/>
      <c r="G44" s="44"/>
      <c r="H44" s="3">
        <v>20.795268</v>
      </c>
    </row>
    <row r="45" spans="1:8" ht="55.5" customHeight="1">
      <c r="A45" s="102">
        <v>9</v>
      </c>
      <c r="B45" s="163" t="s">
        <v>46</v>
      </c>
      <c r="C45" s="161"/>
      <c r="D45" s="161"/>
      <c r="E45" s="161"/>
      <c r="F45" s="162"/>
      <c r="G45" s="44"/>
      <c r="H45" s="2">
        <v>0</v>
      </c>
    </row>
    <row r="46" spans="1:8" ht="40.5" customHeight="1">
      <c r="A46" s="102">
        <v>10</v>
      </c>
      <c r="B46" s="164" t="s">
        <v>47</v>
      </c>
      <c r="C46" s="164"/>
      <c r="D46" s="164"/>
      <c r="E46" s="164"/>
      <c r="F46" s="164"/>
      <c r="G46" s="44"/>
      <c r="H46" s="2">
        <v>0.85</v>
      </c>
    </row>
    <row r="47" spans="1:8" ht="59.25" customHeight="1">
      <c r="A47" s="156" t="s">
        <v>48</v>
      </c>
      <c r="B47" s="156"/>
      <c r="C47" s="156"/>
      <c r="D47" s="156"/>
      <c r="E47" s="156"/>
      <c r="F47" s="156"/>
      <c r="G47" s="103"/>
      <c r="H47" s="7">
        <f>MIN(1,ROUNDUP((H11+H25+H28+H31-H32)/((H39-H34)+(H40-H35)+(H41-H36)+H45),3))</f>
        <v>1</v>
      </c>
    </row>
    <row r="48" ht="12.75"/>
    <row r="53" spans="1:7" ht="23.25">
      <c r="A53" s="8" t="s">
        <v>49</v>
      </c>
      <c r="B53" s="9"/>
      <c r="C53" s="9"/>
      <c r="D53" s="9"/>
      <c r="E53" s="9"/>
      <c r="G53" s="10" t="s">
        <v>50</v>
      </c>
    </row>
    <row r="54" spans="1:7" ht="23.25">
      <c r="A54" s="11"/>
      <c r="B54" s="9"/>
      <c r="C54" s="9"/>
      <c r="D54" s="9"/>
      <c r="E54" s="9"/>
      <c r="G54" s="9"/>
    </row>
    <row r="55" spans="1:7" ht="23.25">
      <c r="A55" s="11"/>
      <c r="B55" s="9"/>
      <c r="C55" s="9"/>
      <c r="D55" s="9"/>
      <c r="E55" s="9"/>
      <c r="G55" s="9"/>
    </row>
    <row r="56" spans="1:7" ht="23.25">
      <c r="A56" s="11"/>
      <c r="B56" s="9"/>
      <c r="C56" s="9"/>
      <c r="D56" s="9"/>
      <c r="E56" s="9"/>
      <c r="G56" s="9"/>
    </row>
    <row r="57" spans="1:7" ht="23.25">
      <c r="A57" s="11"/>
      <c r="B57" s="9"/>
      <c r="C57" s="9"/>
      <c r="D57" s="9"/>
      <c r="E57" s="9"/>
      <c r="F57" s="9"/>
      <c r="G57" s="9"/>
    </row>
    <row r="58" spans="1:7" ht="23.25">
      <c r="A58" s="8" t="s">
        <v>51</v>
      </c>
      <c r="B58" s="9"/>
      <c r="C58" s="9"/>
      <c r="D58" s="9"/>
      <c r="E58" s="9"/>
      <c r="F58" s="9"/>
      <c r="G58" s="10" t="s">
        <v>52</v>
      </c>
    </row>
    <row r="59" spans="1:7" ht="23.25">
      <c r="A59" s="11"/>
      <c r="B59" s="9"/>
      <c r="C59" s="9"/>
      <c r="D59" s="9"/>
      <c r="E59" s="9"/>
      <c r="F59" s="9"/>
      <c r="G59" s="9"/>
    </row>
    <row r="70" ht="12.75">
      <c r="A70" s="104" t="s">
        <v>53</v>
      </c>
    </row>
    <row r="71" ht="12.75">
      <c r="A71" s="104" t="s">
        <v>54</v>
      </c>
    </row>
    <row r="72" ht="12.75">
      <c r="A72" s="104" t="s">
        <v>55</v>
      </c>
    </row>
    <row r="73" ht="12.75">
      <c r="A73" s="104"/>
    </row>
    <row r="74" ht="12.75">
      <c r="A74" s="104" t="s">
        <v>56</v>
      </c>
    </row>
    <row r="75" ht="12.75">
      <c r="A75" s="104" t="s">
        <v>57</v>
      </c>
    </row>
    <row r="76" ht="12.75">
      <c r="A76" s="104" t="s">
        <v>58</v>
      </c>
    </row>
    <row r="77" ht="12.75">
      <c r="A77" s="104"/>
    </row>
    <row r="78" ht="12.75">
      <c r="A78" s="104" t="s">
        <v>59</v>
      </c>
    </row>
    <row r="79" ht="12.75">
      <c r="A79" s="104" t="s">
        <v>60</v>
      </c>
    </row>
    <row r="80" ht="12.75">
      <c r="A80" s="104"/>
    </row>
    <row r="81" ht="12.75">
      <c r="A81" s="104" t="s">
        <v>61</v>
      </c>
    </row>
    <row r="82" ht="12.75">
      <c r="A82" s="104" t="s">
        <v>62</v>
      </c>
    </row>
    <row r="83" ht="12.75">
      <c r="A83" s="104"/>
    </row>
    <row r="84" ht="12.75">
      <c r="A84" s="104" t="s">
        <v>63</v>
      </c>
    </row>
    <row r="85" ht="12.75">
      <c r="A85" s="104" t="s">
        <v>91</v>
      </c>
    </row>
    <row r="86" ht="12.75">
      <c r="A86" s="104" t="s">
        <v>64</v>
      </c>
    </row>
    <row r="87" ht="12.75">
      <c r="A87" s="104" t="s">
        <v>65</v>
      </c>
    </row>
    <row r="88" ht="12.75">
      <c r="A88" s="104" t="s">
        <v>66</v>
      </c>
    </row>
    <row r="89" ht="12.75">
      <c r="A89" s="104" t="s">
        <v>67</v>
      </c>
    </row>
    <row r="90" spans="1:8" ht="12.75">
      <c r="A90" s="104" t="s">
        <v>68</v>
      </c>
      <c r="H90" s="24">
        <f>H89/10634</f>
        <v>0</v>
      </c>
    </row>
    <row r="91" ht="12.75">
      <c r="A91" s="104" t="s">
        <v>69</v>
      </c>
    </row>
    <row r="92" ht="12.75">
      <c r="A92" s="104" t="s">
        <v>70</v>
      </c>
    </row>
    <row r="93" ht="12.75">
      <c r="A93" s="104" t="s">
        <v>71</v>
      </c>
    </row>
    <row r="94" ht="12.75">
      <c r="A94" s="104" t="s">
        <v>72</v>
      </c>
    </row>
    <row r="95" ht="12.75">
      <c r="A95" s="104" t="s">
        <v>73</v>
      </c>
    </row>
    <row r="96" ht="12.75">
      <c r="A96" s="96" t="s">
        <v>72</v>
      </c>
    </row>
  </sheetData>
  <mergeCells count="66">
    <mergeCell ref="A1:H1"/>
    <mergeCell ref="G9:G10"/>
    <mergeCell ref="H9:H10"/>
    <mergeCell ref="G11:G12"/>
    <mergeCell ref="C12:F12"/>
    <mergeCell ref="B9:F10"/>
    <mergeCell ref="B11:F11"/>
    <mergeCell ref="A12:B12"/>
    <mergeCell ref="A20:E20"/>
    <mergeCell ref="A21:E21"/>
    <mergeCell ref="G17:G22"/>
    <mergeCell ref="A14:B14"/>
    <mergeCell ref="A15:B15"/>
    <mergeCell ref="A22:E22"/>
    <mergeCell ref="A16:B16"/>
    <mergeCell ref="A17:C17"/>
    <mergeCell ref="A18:D18"/>
    <mergeCell ref="A19:D19"/>
    <mergeCell ref="A27:B27"/>
    <mergeCell ref="C27:F27"/>
    <mergeCell ref="A29:B29"/>
    <mergeCell ref="C29:F29"/>
    <mergeCell ref="B28:F28"/>
    <mergeCell ref="D23:F23"/>
    <mergeCell ref="C24:F24"/>
    <mergeCell ref="B25:F25"/>
    <mergeCell ref="C26:F26"/>
    <mergeCell ref="A23:C23"/>
    <mergeCell ref="A24:B24"/>
    <mergeCell ref="A26:B26"/>
    <mergeCell ref="A13:B13"/>
    <mergeCell ref="A9:A10"/>
    <mergeCell ref="C13:F13"/>
    <mergeCell ref="E18:F18"/>
    <mergeCell ref="E19:F19"/>
    <mergeCell ref="C14:F14"/>
    <mergeCell ref="C15:F15"/>
    <mergeCell ref="C16:F16"/>
    <mergeCell ref="D17:F17"/>
    <mergeCell ref="C30:F30"/>
    <mergeCell ref="B31:F31"/>
    <mergeCell ref="B32:F32"/>
    <mergeCell ref="C33:F33"/>
    <mergeCell ref="C34:F34"/>
    <mergeCell ref="C35:F35"/>
    <mergeCell ref="C36:F36"/>
    <mergeCell ref="A37:C38"/>
    <mergeCell ref="D37:F37"/>
    <mergeCell ref="D38:F38"/>
    <mergeCell ref="C44:F44"/>
    <mergeCell ref="B45:F45"/>
    <mergeCell ref="B46:F46"/>
    <mergeCell ref="B39:F39"/>
    <mergeCell ref="B40:F40"/>
    <mergeCell ref="B41:F41"/>
    <mergeCell ref="C42:F42"/>
    <mergeCell ref="A47:F47"/>
    <mergeCell ref="A30:B30"/>
    <mergeCell ref="A33:B33"/>
    <mergeCell ref="A34:B34"/>
    <mergeCell ref="A35:B35"/>
    <mergeCell ref="A36:B36"/>
    <mergeCell ref="A42:B42"/>
    <mergeCell ref="A43:B43"/>
    <mergeCell ref="A44:B44"/>
    <mergeCell ref="C43:F43"/>
  </mergeCells>
  <printOptions/>
  <pageMargins left="0.28" right="0.29" top="0.81" bottom="0.33" header="0.2" footer="0.86"/>
  <pageSetup fitToHeight="2" horizontalDpi="600" verticalDpi="600" orientation="portrait" paperSize="9" scale="64" r:id="rId186"/>
  <rowBreaks count="1" manualBreakCount="1">
    <brk id="32" max="7" man="1"/>
  </rowBreaks>
  <legacyDrawing r:id="rId185"/>
  <oleObjects>
    <oleObject progId="Equation.3" shapeId="3815764" r:id="rId1"/>
    <oleObject progId="Equation.3" shapeId="3815765" r:id="rId2"/>
    <oleObject progId="Equation.3" shapeId="3815766" r:id="rId3"/>
    <oleObject progId="Equation.3" shapeId="3815767" r:id="rId4"/>
    <oleObject progId="Equation.3" shapeId="3815768" r:id="rId5"/>
    <oleObject progId="Equation.3" shapeId="3815769" r:id="rId6"/>
    <oleObject progId="Equation.3" shapeId="3815770" r:id="rId7"/>
    <oleObject progId="Equation.3" shapeId="3815771" r:id="rId8"/>
    <oleObject progId="Equation.3" shapeId="3815772" r:id="rId9"/>
    <oleObject progId="Equation.3" shapeId="3815773" r:id="rId10"/>
    <oleObject progId="Equation.3" shapeId="3815774" r:id="rId11"/>
    <oleObject progId="Equation.3" shapeId="3815775" r:id="rId12"/>
    <oleObject progId="Equation.3" shapeId="3815776" r:id="rId13"/>
    <oleObject progId="Equation.3" shapeId="3815777" r:id="rId14"/>
    <oleObject progId="Equation.3" shapeId="3815778" r:id="rId15"/>
    <oleObject progId="Equation.3" shapeId="3815779" r:id="rId16"/>
    <oleObject progId="Equation.3" shapeId="3815780" r:id="rId17"/>
    <oleObject progId="Equation.3" shapeId="3815781" r:id="rId18"/>
    <oleObject progId="Equation.3" shapeId="3815782" r:id="rId19"/>
    <oleObject progId="Equation.3" shapeId="3815783" r:id="rId20"/>
    <oleObject progId="Equation.3" shapeId="3815784" r:id="rId21"/>
    <oleObject progId="Equation.3" shapeId="3815785" r:id="rId22"/>
    <oleObject progId="Equation.3" shapeId="3815786" r:id="rId23"/>
    <oleObject progId="Equation.3" shapeId="3815787" r:id="rId24"/>
    <oleObject progId="Equation.3" shapeId="3815788" r:id="rId25"/>
    <oleObject progId="Equation.3" shapeId="3815789" r:id="rId26"/>
    <oleObject progId="Equation.3" shapeId="3815790" r:id="rId27"/>
    <oleObject progId="Equation.3" shapeId="3815791" r:id="rId28"/>
    <oleObject progId="Equation.3" shapeId="3815792" r:id="rId29"/>
    <oleObject progId="Equation.3" shapeId="3815793" r:id="rId30"/>
    <oleObject progId="Equation.3" shapeId="3815794" r:id="rId31"/>
    <oleObject progId="Equation.3" shapeId="3815795" r:id="rId32"/>
    <oleObject progId="Equation.3" shapeId="3815796" r:id="rId33"/>
    <oleObject progId="Equation.3" shapeId="3815797" r:id="rId34"/>
    <oleObject progId="Equation.3" shapeId="3815798" r:id="rId35"/>
    <oleObject progId="Equation.3" shapeId="3815799" r:id="rId36"/>
    <oleObject progId="Equation.3" shapeId="3815800" r:id="rId37"/>
    <oleObject progId="Equation.3" shapeId="3815801" r:id="rId38"/>
    <oleObject progId="Equation.3" shapeId="3815802" r:id="rId39"/>
    <oleObject progId="Equation.3" shapeId="3815803" r:id="rId40"/>
    <oleObject progId="Equation.3" shapeId="3815804" r:id="rId41"/>
    <oleObject progId="Equation.3" shapeId="3815805" r:id="rId42"/>
    <oleObject progId="Equation.3" shapeId="3815806" r:id="rId43"/>
    <oleObject progId="Equation.3" shapeId="3815807" r:id="rId44"/>
    <oleObject progId="Equation.3" shapeId="3815808" r:id="rId45"/>
    <oleObject progId="Equation.3" shapeId="3815809" r:id="rId46"/>
    <oleObject progId="Equation.3" shapeId="3816444" r:id="rId47"/>
    <oleObject progId="Equation.3" shapeId="3816445" r:id="rId48"/>
    <oleObject progId="Equation.3" shapeId="3816446" r:id="rId49"/>
    <oleObject progId="Equation.3" shapeId="3816447" r:id="rId50"/>
    <oleObject progId="Equation.3" shapeId="3816448" r:id="rId51"/>
    <oleObject progId="Equation.3" shapeId="3816449" r:id="rId52"/>
    <oleObject progId="Equation.3" shapeId="3816450" r:id="rId53"/>
    <oleObject progId="Equation.3" shapeId="3816451" r:id="rId54"/>
    <oleObject progId="Equation.3" shapeId="3816452" r:id="rId55"/>
    <oleObject progId="Equation.3" shapeId="3816453" r:id="rId56"/>
    <oleObject progId="Equation.3" shapeId="3816454" r:id="rId57"/>
    <oleObject progId="Equation.3" shapeId="3816455" r:id="rId58"/>
    <oleObject progId="Equation.3" shapeId="3816456" r:id="rId59"/>
    <oleObject progId="Equation.3" shapeId="3816457" r:id="rId60"/>
    <oleObject progId="Equation.3" shapeId="3816458" r:id="rId61"/>
    <oleObject progId="Equation.3" shapeId="3816459" r:id="rId62"/>
    <oleObject progId="Equation.3" shapeId="3816460" r:id="rId63"/>
    <oleObject progId="Equation.3" shapeId="3816461" r:id="rId64"/>
    <oleObject progId="Equation.3" shapeId="3816462" r:id="rId65"/>
    <oleObject progId="Equation.3" shapeId="3816463" r:id="rId66"/>
    <oleObject progId="Equation.3" shapeId="3816464" r:id="rId67"/>
    <oleObject progId="Equation.3" shapeId="3816465" r:id="rId68"/>
    <oleObject progId="Equation.3" shapeId="3816466" r:id="rId69"/>
    <oleObject progId="Equation.3" shapeId="3816467" r:id="rId70"/>
    <oleObject progId="Equation.3" shapeId="3816468" r:id="rId71"/>
    <oleObject progId="Equation.3" shapeId="3816469" r:id="rId72"/>
    <oleObject progId="Equation.3" shapeId="3816470" r:id="rId73"/>
    <oleObject progId="Equation.3" shapeId="3816471" r:id="rId74"/>
    <oleObject progId="Equation.3" shapeId="3816472" r:id="rId75"/>
    <oleObject progId="Equation.3" shapeId="3816473" r:id="rId76"/>
    <oleObject progId="Equation.3" shapeId="3816474" r:id="rId77"/>
    <oleObject progId="Equation.3" shapeId="3816475" r:id="rId78"/>
    <oleObject progId="Equation.3" shapeId="3816476" r:id="rId79"/>
    <oleObject progId="Equation.3" shapeId="3816477" r:id="rId80"/>
    <oleObject progId="Equation.3" shapeId="3816478" r:id="rId81"/>
    <oleObject progId="Equation.3" shapeId="3816479" r:id="rId82"/>
    <oleObject progId="Equation.3" shapeId="3816480" r:id="rId83"/>
    <oleObject progId="Equation.3" shapeId="3816481" r:id="rId84"/>
    <oleObject progId="Equation.3" shapeId="3816482" r:id="rId85"/>
    <oleObject progId="Equation.3" shapeId="3816483" r:id="rId86"/>
    <oleObject progId="Equation.3" shapeId="3816484" r:id="rId87"/>
    <oleObject progId="Equation.3" shapeId="3816485" r:id="rId88"/>
    <oleObject progId="Equation.3" shapeId="3816486" r:id="rId89"/>
    <oleObject progId="Equation.3" shapeId="3816487" r:id="rId90"/>
    <oleObject progId="Equation.3" shapeId="3816488" r:id="rId91"/>
    <oleObject progId="Equation.3" shapeId="3816489" r:id="rId92"/>
    <oleObject progId="Equation.3" shapeId="1343270" r:id="rId93"/>
    <oleObject progId="Equation.3" shapeId="1343271" r:id="rId94"/>
    <oleObject progId="Equation.3" shapeId="1343272" r:id="rId95"/>
    <oleObject progId="Equation.3" shapeId="1343273" r:id="rId96"/>
    <oleObject progId="Equation.3" shapeId="1343274" r:id="rId97"/>
    <oleObject progId="Equation.3" shapeId="1343275" r:id="rId98"/>
    <oleObject progId="Equation.3" shapeId="1343276" r:id="rId99"/>
    <oleObject progId="Equation.3" shapeId="1343277" r:id="rId100"/>
    <oleObject progId="Equation.3" shapeId="1343278" r:id="rId101"/>
    <oleObject progId="Equation.3" shapeId="1343279" r:id="rId102"/>
    <oleObject progId="Equation.3" shapeId="1343280" r:id="rId103"/>
    <oleObject progId="Equation.3" shapeId="1343281" r:id="rId104"/>
    <oleObject progId="Equation.3" shapeId="1343282" r:id="rId105"/>
    <oleObject progId="Equation.3" shapeId="1343283" r:id="rId106"/>
    <oleObject progId="Equation.3" shapeId="1343284" r:id="rId107"/>
    <oleObject progId="Equation.3" shapeId="1343285" r:id="rId108"/>
    <oleObject progId="Equation.3" shapeId="1343286" r:id="rId109"/>
    <oleObject progId="Equation.3" shapeId="1343287" r:id="rId110"/>
    <oleObject progId="Equation.3" shapeId="1343288" r:id="rId111"/>
    <oleObject progId="Equation.3" shapeId="1343289" r:id="rId112"/>
    <oleObject progId="Equation.3" shapeId="1343290" r:id="rId113"/>
    <oleObject progId="Equation.3" shapeId="1343291" r:id="rId114"/>
    <oleObject progId="Equation.3" shapeId="1343292" r:id="rId115"/>
    <oleObject progId="Equation.3" shapeId="1343293" r:id="rId116"/>
    <oleObject progId="Equation.3" shapeId="1343294" r:id="rId117"/>
    <oleObject progId="Equation.3" shapeId="1343295" r:id="rId118"/>
    <oleObject progId="Equation.3" shapeId="1343296" r:id="rId119"/>
    <oleObject progId="Equation.3" shapeId="1343297" r:id="rId120"/>
    <oleObject progId="Equation.3" shapeId="1343298" r:id="rId121"/>
    <oleObject progId="Equation.3" shapeId="1343299" r:id="rId122"/>
    <oleObject progId="Equation.3" shapeId="1343300" r:id="rId123"/>
    <oleObject progId="Equation.3" shapeId="1343301" r:id="rId124"/>
    <oleObject progId="Equation.3" shapeId="1343302" r:id="rId125"/>
    <oleObject progId="Equation.3" shapeId="1343303" r:id="rId126"/>
    <oleObject progId="Equation.3" shapeId="1343304" r:id="rId127"/>
    <oleObject progId="Equation.3" shapeId="1343305" r:id="rId128"/>
    <oleObject progId="Equation.3" shapeId="1343306" r:id="rId129"/>
    <oleObject progId="Equation.3" shapeId="1343307" r:id="rId130"/>
    <oleObject progId="Equation.3" shapeId="1343308" r:id="rId131"/>
    <oleObject progId="Equation.3" shapeId="1343309" r:id="rId132"/>
    <oleObject progId="Equation.3" shapeId="1343310" r:id="rId133"/>
    <oleObject progId="Equation.3" shapeId="1343311" r:id="rId134"/>
    <oleObject progId="Equation.3" shapeId="1343312" r:id="rId135"/>
    <oleObject progId="Equation.3" shapeId="1343313" r:id="rId136"/>
    <oleObject progId="Equation.3" shapeId="1343314" r:id="rId137"/>
    <oleObject progId="Equation.3" shapeId="1343315" r:id="rId138"/>
    <oleObject progId="Equation.3" shapeId="1343316" r:id="rId139"/>
    <oleObject progId="Equation.3" shapeId="1343317" r:id="rId140"/>
    <oleObject progId="Equation.3" shapeId="1343318" r:id="rId141"/>
    <oleObject progId="Equation.3" shapeId="1343319" r:id="rId142"/>
    <oleObject progId="Equation.3" shapeId="1343320" r:id="rId143"/>
    <oleObject progId="Equation.3" shapeId="1343321" r:id="rId144"/>
    <oleObject progId="Equation.3" shapeId="1343322" r:id="rId145"/>
    <oleObject progId="Equation.3" shapeId="1343323" r:id="rId146"/>
    <oleObject progId="Equation.3" shapeId="1343324" r:id="rId147"/>
    <oleObject progId="Equation.3" shapeId="1343325" r:id="rId148"/>
    <oleObject progId="Equation.3" shapeId="1343326" r:id="rId149"/>
    <oleObject progId="Equation.3" shapeId="1343327" r:id="rId150"/>
    <oleObject progId="Equation.3" shapeId="1343328" r:id="rId151"/>
    <oleObject progId="Equation.3" shapeId="1343329" r:id="rId152"/>
    <oleObject progId="Equation.3" shapeId="1343330" r:id="rId153"/>
    <oleObject progId="Equation.3" shapeId="1343331" r:id="rId154"/>
    <oleObject progId="Equation.3" shapeId="1343332" r:id="rId155"/>
    <oleObject progId="Equation.3" shapeId="1343333" r:id="rId156"/>
    <oleObject progId="Equation.3" shapeId="1343334" r:id="rId157"/>
    <oleObject progId="Equation.3" shapeId="1343335" r:id="rId158"/>
    <oleObject progId="Equation.3" shapeId="1343336" r:id="rId159"/>
    <oleObject progId="Equation.3" shapeId="1343337" r:id="rId160"/>
    <oleObject progId="Equation.3" shapeId="1343338" r:id="rId161"/>
    <oleObject progId="Equation.3" shapeId="1343339" r:id="rId162"/>
    <oleObject progId="Equation.3" shapeId="1343340" r:id="rId163"/>
    <oleObject progId="Equation.3" shapeId="1343341" r:id="rId164"/>
    <oleObject progId="Equation.3" shapeId="1343342" r:id="rId165"/>
    <oleObject progId="Equation.3" shapeId="1343343" r:id="rId166"/>
    <oleObject progId="Equation.3" shapeId="1343344" r:id="rId167"/>
    <oleObject progId="Equation.3" shapeId="1343345" r:id="rId168"/>
    <oleObject progId="Equation.3" shapeId="1343346" r:id="rId169"/>
    <oleObject progId="Equation.3" shapeId="1343347" r:id="rId170"/>
    <oleObject progId="Equation.3" shapeId="1343348" r:id="rId171"/>
    <oleObject progId="Equation.3" shapeId="1343349" r:id="rId172"/>
    <oleObject progId="Equation.3" shapeId="1343350" r:id="rId173"/>
    <oleObject progId="Equation.3" shapeId="1343351" r:id="rId174"/>
    <oleObject progId="Equation.3" shapeId="1343352" r:id="rId175"/>
    <oleObject progId="Equation.3" shapeId="1343353" r:id="rId176"/>
    <oleObject progId="Equation.3" shapeId="1343354" r:id="rId177"/>
    <oleObject progId="Equation.3" shapeId="1343355" r:id="rId178"/>
    <oleObject progId="Equation.3" shapeId="1343356" r:id="rId179"/>
    <oleObject progId="Equation.3" shapeId="1343357" r:id="rId180"/>
    <oleObject progId="Equation.3" shapeId="1343358" r:id="rId181"/>
    <oleObject progId="Equation.3" shapeId="1343359" r:id="rId182"/>
    <oleObject progId="Equation.3" shapeId="1343360" r:id="rId183"/>
    <oleObject progId="Equation.3" shapeId="1343361" r:id="rId18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2008-03-05T13:52:41Z</cp:lastPrinted>
  <dcterms:created xsi:type="dcterms:W3CDTF">2008-02-07T07:30:27Z</dcterms:created>
  <dcterms:modified xsi:type="dcterms:W3CDTF">2008-04-15T05:33:47Z</dcterms:modified>
  <cp:category/>
  <cp:version/>
  <cp:contentType/>
  <cp:contentStatus/>
</cp:coreProperties>
</file>