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2_63.bin" ContentType="application/vnd.openxmlformats-officedocument.oleObject"/>
  <Override PartName="/xl/embeddings/oleObject_2_64.bin" ContentType="application/vnd.openxmlformats-officedocument.oleObject"/>
  <Override PartName="/xl/embeddings/oleObject_2_65.bin" ContentType="application/vnd.openxmlformats-officedocument.oleObject"/>
  <Override PartName="/xl/embeddings/oleObject_2_66.bin" ContentType="application/vnd.openxmlformats-officedocument.oleObject"/>
  <Override PartName="/xl/embeddings/oleObject_2_67.bin" ContentType="application/vnd.openxmlformats-officedocument.oleObject"/>
  <Override PartName="/xl/embeddings/oleObject_2_68.bin" ContentType="application/vnd.openxmlformats-officedocument.oleObject"/>
  <Override PartName="/xl/embeddings/oleObject_2_69.bin" ContentType="application/vnd.openxmlformats-officedocument.oleObject"/>
  <Override PartName="/xl/embeddings/oleObject_2_70.bin" ContentType="application/vnd.openxmlformats-officedocument.oleObject"/>
  <Override PartName="/xl/embeddings/oleObject_2_71.bin" ContentType="application/vnd.openxmlformats-officedocument.oleObject"/>
  <Override PartName="/xl/embeddings/oleObject_2_72.bin" ContentType="application/vnd.openxmlformats-officedocument.oleObject"/>
  <Override PartName="/xl/embeddings/oleObject_2_73.bin" ContentType="application/vnd.openxmlformats-officedocument.oleObject"/>
  <Override PartName="/xl/embeddings/oleObject_2_74.bin" ContentType="application/vnd.openxmlformats-officedocument.oleObject"/>
  <Override PartName="/xl/embeddings/oleObject_2_75.bin" ContentType="application/vnd.openxmlformats-officedocument.oleObject"/>
  <Override PartName="/xl/embeddings/oleObject_2_76.bin" ContentType="application/vnd.openxmlformats-officedocument.oleObject"/>
  <Override PartName="/xl/embeddings/oleObject_2_77.bin" ContentType="application/vnd.openxmlformats-officedocument.oleObject"/>
  <Override PartName="/xl/embeddings/oleObject_2_78.bin" ContentType="application/vnd.openxmlformats-officedocument.oleObject"/>
  <Override PartName="/xl/embeddings/oleObject_2_79.bin" ContentType="application/vnd.openxmlformats-officedocument.oleObject"/>
  <Override PartName="/xl/embeddings/oleObject_2_80.bin" ContentType="application/vnd.openxmlformats-officedocument.oleObject"/>
  <Override PartName="/xl/embeddings/oleObject_2_81.bin" ContentType="application/vnd.openxmlformats-officedocument.oleObject"/>
  <Override PartName="/xl/embeddings/oleObject_2_82.bin" ContentType="application/vnd.openxmlformats-officedocument.oleObject"/>
  <Override PartName="/xl/embeddings/oleObject_2_83.bin" ContentType="application/vnd.openxmlformats-officedocument.oleObject"/>
  <Override PartName="/xl/embeddings/oleObject_2_84.bin" ContentType="application/vnd.openxmlformats-officedocument.oleObject"/>
  <Override PartName="/xl/embeddings/oleObject_2_85.bin" ContentType="application/vnd.openxmlformats-officedocument.oleObject"/>
  <Override PartName="/xl/embeddings/oleObject_2_86.bin" ContentType="application/vnd.openxmlformats-officedocument.oleObject"/>
  <Override PartName="/xl/embeddings/oleObject_2_87.bin" ContentType="application/vnd.openxmlformats-officedocument.oleObject"/>
  <Override PartName="/xl/embeddings/oleObject_2_88.bin" ContentType="application/vnd.openxmlformats-officedocument.oleObject"/>
  <Override PartName="/xl/embeddings/oleObject_2_89.bin" ContentType="application/vnd.openxmlformats-officedocument.oleObject"/>
  <Override PartName="/xl/embeddings/oleObject_2_90.bin" ContentType="application/vnd.openxmlformats-officedocument.oleObject"/>
  <Override PartName="/xl/embeddings/oleObject_2_91.bin" ContentType="application/vnd.openxmlformats-officedocument.oleObject"/>
  <Override PartName="/xl/embeddings/oleObject_2_92.bin" ContentType="application/vnd.openxmlformats-officedocument.oleObject"/>
  <Override PartName="/xl/embeddings/oleObject_2_93.bin" ContentType="application/vnd.openxmlformats-officedocument.oleObject"/>
  <Override PartName="/xl/embeddings/oleObject_2_94.bin" ContentType="application/vnd.openxmlformats-officedocument.oleObject"/>
  <Override PartName="/xl/embeddings/oleObject_2_95.bin" ContentType="application/vnd.openxmlformats-officedocument.oleObject"/>
  <Override PartName="/xl/embeddings/oleObject_2_96.bin" ContentType="application/vnd.openxmlformats-officedocument.oleObject"/>
  <Override PartName="/xl/embeddings/oleObject_2_97.bin" ContentType="application/vnd.openxmlformats-officedocument.oleObject"/>
  <Override PartName="/xl/embeddings/oleObject_2_98.bin" ContentType="application/vnd.openxmlformats-officedocument.oleObject"/>
  <Override PartName="/xl/embeddings/oleObject_2_99.bin" ContentType="application/vnd.openxmlformats-officedocument.oleObject"/>
  <Override PartName="/xl/embeddings/oleObject_2_100.bin" ContentType="application/vnd.openxmlformats-officedocument.oleObject"/>
  <Override PartName="/xl/embeddings/oleObject_2_101.bin" ContentType="application/vnd.openxmlformats-officedocument.oleObject"/>
  <Override PartName="/xl/embeddings/oleObject_2_102.bin" ContentType="application/vnd.openxmlformats-officedocument.oleObject"/>
  <Override PartName="/xl/embeddings/oleObject_2_103.bin" ContentType="application/vnd.openxmlformats-officedocument.oleObject"/>
  <Override PartName="/xl/embeddings/oleObject_2_104.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Override PartName="/xl/embeddings/oleObject_3_37.bin" ContentType="application/vnd.openxmlformats-officedocument.oleObject"/>
  <Override PartName="/xl/embeddings/oleObject_3_38.bin" ContentType="application/vnd.openxmlformats-officedocument.oleObject"/>
  <Override PartName="/xl/embeddings/oleObject_3_39.bin" ContentType="application/vnd.openxmlformats-officedocument.oleObject"/>
  <Override PartName="/xl/embeddings/oleObject_3_40.bin" ContentType="application/vnd.openxmlformats-officedocument.oleObject"/>
  <Override PartName="/xl/embeddings/oleObject_3_41.bin" ContentType="application/vnd.openxmlformats-officedocument.oleObject"/>
  <Override PartName="/xl/embeddings/oleObject_3_42.bin" ContentType="application/vnd.openxmlformats-officedocument.oleObject"/>
  <Override PartName="/xl/embeddings/oleObject_3_43.bin" ContentType="application/vnd.openxmlformats-officedocument.oleObject"/>
  <Override PartName="/xl/embeddings/oleObject_3_4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0"/>
  </bookViews>
  <sheets>
    <sheet name="Цена НП АТС" sheetId="1" r:id="rId1"/>
    <sheet name="Цена КБЭ" sheetId="2" r:id="rId2"/>
    <sheet name="Бета" sheetId="3" r:id="rId3"/>
    <sheet name="Доля мощности" sheetId="4" r:id="rId4"/>
  </sheets>
  <externalReferences>
    <externalReference r:id="rId7"/>
    <externalReference r:id="rId8"/>
  </externalReferences>
  <definedNames>
    <definedName name="_xlnm.Print_Titles" localSheetId="2">'Бета'!$1:$10</definedName>
    <definedName name="_xlnm.Print_Area" localSheetId="2">'Бета'!$A$1:$H$47</definedName>
  </definedNames>
  <calcPr fullCalcOnLoad="1"/>
</workbook>
</file>

<file path=xl/sharedStrings.xml><?xml version="1.0" encoding="utf-8"?>
<sst xmlns="http://schemas.openxmlformats.org/spreadsheetml/2006/main" count="907" uniqueCount="151">
  <si>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</si>
  <si>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</si>
  <si>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</si>
  <si>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</si>
  <si>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</si>
  <si>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1.1.</t>
  </si>
  <si>
    <t>1.2.</t>
  </si>
  <si>
    <t>1.3.</t>
  </si>
  <si>
    <t>1.4.</t>
  </si>
  <si>
    <t>2.1.</t>
  </si>
  <si>
    <t>3.1.</t>
  </si>
  <si>
    <t>3.2.</t>
  </si>
  <si>
    <t>5.1.</t>
  </si>
  <si>
    <t>5.2.</t>
  </si>
  <si>
    <t>5.3.</t>
  </si>
  <si>
    <t>1. ООО "Нальчикэнергосбыт"</t>
  </si>
  <si>
    <t>2. ОАО "Энергосбытовая компания" г.Прохладный</t>
  </si>
  <si>
    <t>КОЭФФИЦИЕНТ</t>
  </si>
  <si>
    <t xml:space="preserve">Управляющий директор </t>
  </si>
  <si>
    <t>Начальник ООРР</t>
  </si>
  <si>
    <t>М.В. Шалов</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</si>
  <si>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</si>
  <si>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</si>
  <si>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</si>
  <si>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</si>
  <si>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</si>
  <si>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</si>
  <si>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</si>
  <si>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</si>
  <si>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</si>
  <si>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</si>
  <si>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</si>
  <si>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</si>
  <si>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</si>
  <si>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</si>
  <si>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</si>
  <si>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</si>
  <si>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</si>
  <si>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</si>
  <si>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</si>
  <si>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Бюджетные потребители (без НДС)</t>
  </si>
  <si>
    <t>ОАО "Нальчикскэнергосбыт"</t>
  </si>
  <si>
    <t>ОАО "Энерго-сбытовая компания" г.Прохладного</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</si>
  <si>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</si>
  <si>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</si>
  <si>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</si>
  <si>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</si>
  <si>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</si>
  <si>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</si>
  <si>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</si>
  <si>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</si>
  <si>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</si>
  <si>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</si>
  <si>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</si>
  <si>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</si>
  <si>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</si>
  <si>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</si>
  <si>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</si>
  <si>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</si>
  <si>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</si>
  <si>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</si>
  <si>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</si>
  <si>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</si>
  <si>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</si>
  <si>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</si>
  <si>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</si>
  <si>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</si>
  <si>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</si>
  <si>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</si>
  <si>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ОАО "РусГидро"</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</si>
  <si>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</si>
  <si>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</si>
  <si>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</si>
  <si>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</si>
  <si>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</si>
  <si>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</si>
  <si>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</si>
  <si>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</si>
  <si>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</si>
  <si>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</si>
  <si>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 xml:space="preserve">      Объём электрической энергии (мощности), фактически поставленный населению m-тыми прочими покупателями ГП </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</si>
  <si>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</si>
  <si>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</si>
  <si>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</si>
  <si>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</si>
  <si>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</si>
  <si>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</si>
  <si>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</si>
  <si>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Расчет доли мощности, приобретенной по регулируымым ценам</t>
  </si>
  <si>
    <t>Средневзвешенная нерегулируемая цена на мощность для покупателей, осуществляющих расчеты на розничном рынке по двухставочному тарифу, руб/МВт</t>
  </si>
  <si>
    <t>Объём электрической энергии, приобретенный по регулируемым договорам Участником оптового рынка, находящимся в субъекте Российской Федерации, на территории которого согласно изменениям в Правила оптового рынка электрической энергии переходного периода,  принятых Постановлением Правительства РФ от 21 декабря 2009 г. №1045, установлены особенности функционирования оптового рынка электрической энергии и мощности в переходный период, МВт*ч</t>
  </si>
  <si>
    <t>Объем мощности (сальдо-переток с оптового и розничного рынка),определенный в прогнозном балансе на соответствующий месяц 2010 года</t>
  </si>
  <si>
    <t xml:space="preserve">Объемы электрической энергии, приобретенные Участником ОРЭ на оптовом рынке, а также средневзвешенная стоимость покупки мощности по контрактам СДЭМ, заключаемым между сторонами РД по мощности  </t>
  </si>
  <si>
    <t>А.И. Докшукин</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</si>
  <si>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</si>
  <si>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</si>
  <si>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</si>
  <si>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</si>
  <si>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</si>
  <si>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</si>
  <si>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</si>
  <si>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</si>
  <si>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</si>
  <si>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</si>
  <si>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Цена на электроэнергию с учётом мощности для покупателей, осуществляющих расчёты на розничном рынке по одноставочному тарифу, рассчитанная с учетом годового числа часов использования заявленной мощности, соответствующего диапазону годового числа часов использования заявленной мощности, указанного в Методических указаниях по расчету регулируемых тарифов и цен на электрическую (тепловую) энергию на розничном (потребительском) рынке, утвержденных Приказом ФСТ от 6 августа 2004 года №20-э/2, руб/МВт*ч</t>
  </si>
  <si>
    <t>от 7001 часа и выше</t>
  </si>
  <si>
    <t>от 6501 до 7000 часов</t>
  </si>
  <si>
    <t>от 6001 до 6500 часов</t>
  </si>
  <si>
    <t>от 5501 до 6000 часов</t>
  </si>
  <si>
    <t>менее 5500 часов</t>
  </si>
  <si>
    <t>одноставочный тариф, дифференцированный по числу часов использования заявленной мощности</t>
  </si>
  <si>
    <t>от 7001 и выше</t>
  </si>
  <si>
    <t>Управляющий директор                                                                                                                  А.И. Докшукин</t>
  </si>
  <si>
    <t>Начальник ООРР                                                                                                                                 М.В. Шалов</t>
  </si>
  <si>
    <t>сентябрь 2010</t>
  </si>
  <si>
    <t>тарифы, дифференцированные по зонам суток</t>
  </si>
  <si>
    <t>ночная зона</t>
  </si>
  <si>
    <t>полупиковая зона</t>
  </si>
  <si>
    <t>пиковая зона</t>
  </si>
  <si>
    <t>Сентябрь 2010</t>
  </si>
  <si>
    <t>сентябрь</t>
  </si>
  <si>
    <t>01.09.2010</t>
  </si>
  <si>
    <t>02.09.2010</t>
  </si>
  <si>
    <t>03.09.2010</t>
  </si>
  <si>
    <t>04.09.2010</t>
  </si>
  <si>
    <t>05.09.2010</t>
  </si>
  <si>
    <t>06.09.2010</t>
  </si>
  <si>
    <t>07.09.2010</t>
  </si>
  <si>
    <t>08.09.2010</t>
  </si>
  <si>
    <t>09.09.2010</t>
  </si>
  <si>
    <t>10.09.2010</t>
  </si>
  <si>
    <t>11.09.2010</t>
  </si>
  <si>
    <t>12.09.2010</t>
  </si>
  <si>
    <t>13.09.2010</t>
  </si>
  <si>
    <t>14.09.2010</t>
  </si>
  <si>
    <t>15.09.2010</t>
  </si>
  <si>
    <t>16.09.2010</t>
  </si>
  <si>
    <t>17.09.2010</t>
  </si>
  <si>
    <t>18.09.2010</t>
  </si>
  <si>
    <t>19.09.2010</t>
  </si>
  <si>
    <t>20.09.2010</t>
  </si>
  <si>
    <t>21.09.2010</t>
  </si>
  <si>
    <t>22.09.2010</t>
  </si>
  <si>
    <t>23.09.2010</t>
  </si>
  <si>
    <t>24.09.2010</t>
  </si>
  <si>
    <t>25.09.2010</t>
  </si>
  <si>
    <t>26.09.2010</t>
  </si>
  <si>
    <t>27.09.2010</t>
  </si>
  <si>
    <t>28.09.2010</t>
  </si>
  <si>
    <t>29.09.2010</t>
  </si>
  <si>
    <t>30.09.2010</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</si>
</sst>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 numFmtId="187" formatCode="mmm/yyyy"/>
    <numFmt numFmtId="188" formatCode="[$-FC19]d\ mmmm\ yyyy\ &quot;г.&quot;"/>
    <numFmt numFmtId="189" formatCode="[$-F400]h:mm:ss\ AM/PM"/>
    <numFmt numFmtId="190" formatCode="dd/mm/yy\ h:mm;@"/>
    <numFmt numFmtId="191" formatCode="dd/mm/yy\ h;@"/>
    <numFmt numFmtId="192" formatCode="00"/>
    <numFmt numFmtId="193" formatCode="#,##0.00_р_."/>
    <numFmt numFmtId="194" formatCode="[$-419]mmmm\ yyyy;@"/>
    <numFmt numFmtId="195" formatCode="0.00000_ ;[Red]\-0.00000\ "/>
    <numFmt numFmtId="196" formatCode="0.00_ ;[Red]\-0.00\ "/>
    <numFmt numFmtId="197" formatCode="0.0000_ ;[Red]\-0.0000\ "/>
    <numFmt numFmtId="198" formatCode="0.000_ ;[Red]\-0.000\ "/>
    <numFmt numFmtId="199" formatCode="0.000000_ ;[Red]\-0.000000\ "/>
  </numFmts>
  <fonts count="39">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
      <sz val="10"/>
      <color indexed="8"/>
      <name val="Arial"/>
      <family val="0"/>
    </font>
    <font>
      <i/>
      <sz val="10"/>
      <name val="Arial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color indexed="63"/>
      </right>
      <top style="thin"/>
      <bottom style="mediu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
      <left>
        <color indexed="63"/>
      </left>
      <right style="medium"/>
      <top style="thin"/>
      <bottom style="medium"/>
    </border>
    <border>
      <left>
        <color indexed="63"/>
      </left>
      <right>
        <color indexed="63"/>
      </right>
      <top style="thin"/>
      <bottom style="thin"/>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s>
  <cellStyleXfs count="137">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37" fillId="0" borderId="0">
      <alignment/>
      <protection/>
    </xf>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7" fillId="20"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29"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0" fillId="0" borderId="6" applyNumberFormat="0" applyFill="0" applyAlignment="0" applyProtection="0"/>
    <xf numFmtId="0" fontId="35" fillId="21" borderId="7" applyNumberFormat="0" applyAlignment="0" applyProtection="0"/>
    <xf numFmtId="0" fontId="24" fillId="0" borderId="0" applyNumberFormat="0" applyFill="0" applyBorder="0" applyAlignment="0" applyProtection="0"/>
    <xf numFmtId="0" fontId="32" fillId="22"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21"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0" fillId="0" borderId="6" applyNumberFormat="0" applyFill="0" applyAlignment="0" applyProtection="0"/>
    <xf numFmtId="0" fontId="21" fillId="3"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2" fillId="7" borderId="1" applyNumberFormat="0" applyAlignment="0" applyProtection="0"/>
    <xf numFmtId="0" fontId="23" fillId="20" borderId="2" applyNumberFormat="0" applyAlignment="0" applyProtection="0"/>
    <xf numFmtId="0" fontId="24" fillId="0" borderId="0" applyNumberFormat="0" applyFill="0" applyBorder="0" applyAlignment="0" applyProtection="0"/>
    <xf numFmtId="0" fontId="27" fillId="20" borderId="1" applyNumberFormat="0" applyAlignment="0" applyProtection="0"/>
    <xf numFmtId="0" fontId="0" fillId="23" borderId="8" applyNumberFormat="0" applyFont="0" applyAlignment="0" applyProtection="0"/>
    <xf numFmtId="0" fontId="28" fillId="0" borderId="0" applyNumberFormat="0" applyFill="0" applyBorder="0" applyAlignment="0" applyProtection="0"/>
    <xf numFmtId="0" fontId="0" fillId="0" borderId="0">
      <alignment/>
      <protection/>
    </xf>
    <xf numFmtId="0" fontId="28"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5" fillId="17" borderId="0" applyNumberFormat="0" applyBorder="0" applyAlignment="0" applyProtection="0"/>
    <xf numFmtId="0" fontId="25" fillId="19" borderId="0" applyNumberFormat="0" applyBorder="0" applyAlignment="0" applyProtection="0"/>
    <xf numFmtId="0" fontId="26" fillId="4" borderId="0" applyNumberFormat="0" applyBorder="0" applyAlignment="0" applyProtection="0"/>
    <xf numFmtId="0" fontId="25" fillId="18"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18" borderId="0" applyNumberFormat="0" applyBorder="0" applyAlignment="0" applyProtection="0"/>
    <xf numFmtId="0" fontId="26" fillId="4" borderId="0" applyNumberFormat="0" applyBorder="0" applyAlignment="0" applyProtection="0"/>
    <xf numFmtId="0" fontId="29" fillId="0" borderId="4" applyNumberFormat="0" applyFill="0" applyAlignment="0" applyProtection="0"/>
    <xf numFmtId="0" fontId="25" fillId="14" borderId="0" applyNumberFormat="0" applyBorder="0" applyAlignment="0" applyProtection="0"/>
    <xf numFmtId="0" fontId="33" fillId="11"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33" fillId="7" borderId="0" applyNumberFormat="0" applyBorder="0" applyAlignment="0" applyProtection="0"/>
    <xf numFmtId="0" fontId="33" fillId="9"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25" fillId="15" borderId="0" applyNumberFormat="0" applyBorder="0" applyAlignment="0" applyProtection="0"/>
    <xf numFmtId="0" fontId="33" fillId="6"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6"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25"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3" borderId="0" applyNumberFormat="0" applyBorder="0" applyAlignment="0" applyProtection="0"/>
    <xf numFmtId="0" fontId="31" fillId="0" borderId="5" applyNumberFormat="0" applyFill="0" applyAlignment="0" applyProtection="0"/>
    <xf numFmtId="0" fontId="32" fillId="22"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1" fillId="0" borderId="5" applyNumberFormat="0" applyFill="0" applyAlignment="0" applyProtection="0"/>
    <xf numFmtId="0" fontId="32" fillId="22" borderId="0" applyNumberFormat="0" applyBorder="0" applyAlignment="0" applyProtection="0"/>
    <xf numFmtId="0" fontId="34" fillId="0" borderId="9" applyNumberFormat="0" applyFill="0" applyAlignment="0" applyProtection="0"/>
    <xf numFmtId="0" fontId="35" fillId="21" borderId="7" applyNumberFormat="0" applyAlignment="0" applyProtection="0"/>
    <xf numFmtId="0" fontId="36" fillId="0" borderId="0" applyNumberFormat="0" applyFill="0" applyBorder="0" applyAlignment="0" applyProtection="0"/>
  </cellStyleXfs>
  <cellXfs count="266">
    <xf numFmtId="0" fontId="0" fillId="0" borderId="0" xfId="0" applyAlignment="1">
      <alignment/>
    </xf>
    <xf numFmtId="0" fontId="13" fillId="0" borderId="0" xfId="0" applyAlignment="1">
      <alignment/>
    </xf>
    <xf numFmtId="0" fontId="13" fillId="0" borderId="0" xfId="0" applyBorder="1" applyAlignment="1">
      <alignment/>
    </xf>
    <xf numFmtId="170" fontId="13"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3" fillId="0" borderId="12" xfId="0" applyBorder="1" applyAlignment="1">
      <alignment/>
    </xf>
    <xf numFmtId="0" fontId="3" fillId="0" borderId="13" xfId="0" applyFont="1" applyBorder="1" applyAlignment="1">
      <alignment/>
    </xf>
    <xf numFmtId="0" fontId="13" fillId="0" borderId="13" xfId="0" applyBorder="1" applyAlignment="1">
      <alignment/>
    </xf>
    <xf numFmtId="170" fontId="13" fillId="0" borderId="14" xfId="0" applyNumberFormat="1" applyBorder="1" applyAlignment="1">
      <alignment/>
    </xf>
    <xf numFmtId="170" fontId="13" fillId="0" borderId="15" xfId="0" applyNumberFormat="1" applyBorder="1" applyAlignment="1">
      <alignment/>
    </xf>
    <xf numFmtId="0" fontId="13" fillId="0" borderId="16" xfId="0" applyBorder="1" applyAlignment="1">
      <alignment/>
    </xf>
    <xf numFmtId="0" fontId="13" fillId="0" borderId="10" xfId="0" applyBorder="1" applyAlignment="1">
      <alignment/>
    </xf>
    <xf numFmtId="0" fontId="13" fillId="0" borderId="17" xfId="0" applyBorder="1" applyAlignment="1">
      <alignment/>
    </xf>
    <xf numFmtId="0" fontId="13" fillId="0" borderId="18" xfId="0" applyBorder="1" applyAlignment="1">
      <alignment/>
    </xf>
    <xf numFmtId="0" fontId="13" fillId="0" borderId="19" xfId="0" applyBorder="1" applyAlignment="1">
      <alignment/>
    </xf>
    <xf numFmtId="170" fontId="13" fillId="0" borderId="20" xfId="0" applyNumberFormat="1" applyBorder="1" applyAlignment="1">
      <alignment/>
    </xf>
    <xf numFmtId="170" fontId="13" fillId="0" borderId="21" xfId="0" applyNumberFormat="1" applyBorder="1" applyAlignment="1">
      <alignment/>
    </xf>
    <xf numFmtId="170" fontId="13" fillId="0" borderId="22" xfId="0" applyNumberFormat="1" applyBorder="1" applyAlignment="1">
      <alignment/>
    </xf>
    <xf numFmtId="170" fontId="13" fillId="0" borderId="23" xfId="0" applyNumberFormat="1" applyBorder="1" applyAlignment="1">
      <alignment/>
    </xf>
    <xf numFmtId="0" fontId="13" fillId="0" borderId="24" xfId="0" applyBorder="1" applyAlignment="1">
      <alignment/>
    </xf>
    <xf numFmtId="170" fontId="13" fillId="0" borderId="25" xfId="0" applyNumberFormat="1" applyBorder="1" applyAlignment="1">
      <alignment/>
    </xf>
    <xf numFmtId="170" fontId="13" fillId="0" borderId="26" xfId="0" applyNumberFormat="1" applyBorder="1" applyAlignment="1">
      <alignment/>
    </xf>
    <xf numFmtId="0" fontId="13" fillId="0" borderId="0" xfId="0" applyAlignment="1" applyProtection="1">
      <alignment/>
      <protection locked="0"/>
    </xf>
    <xf numFmtId="170" fontId="13" fillId="0" borderId="0" xfId="0" applyNumberFormat="1" applyAlignment="1" applyProtection="1">
      <alignment/>
      <protection locked="0"/>
    </xf>
    <xf numFmtId="0" fontId="13" fillId="0" borderId="0" xfId="0" applyAlignment="1" applyProtection="1">
      <alignment/>
      <protection locked="0"/>
    </xf>
    <xf numFmtId="0" fontId="13" fillId="0" borderId="0" xfId="0" applyAlignment="1" applyProtection="1">
      <alignment vertical="top" wrapText="1"/>
      <protection locked="0"/>
    </xf>
    <xf numFmtId="0" fontId="12" fillId="0" borderId="0" xfId="0" applyFont="1" applyAlignment="1" applyProtection="1">
      <alignment/>
      <protection locked="0"/>
    </xf>
    <xf numFmtId="49" fontId="12" fillId="0" borderId="27" xfId="55" applyNumberFormat="1" applyFont="1" applyBorder="1" applyAlignment="1">
      <alignment horizontal="left" vertical="center" wrapText="1"/>
      <protection/>
    </xf>
    <xf numFmtId="0" fontId="19" fillId="0" borderId="0" xfId="0" applyFont="1" applyFill="1" applyBorder="1" applyAlignment="1">
      <alignment/>
    </xf>
    <xf numFmtId="0" fontId="13" fillId="0" borderId="0" xfId="0" applyFill="1" applyBorder="1" applyAlignment="1">
      <alignment/>
    </xf>
    <xf numFmtId="169" fontId="13" fillId="0" borderId="28" xfId="0" applyNumberFormat="1" applyBorder="1" applyAlignment="1">
      <alignment/>
    </xf>
    <xf numFmtId="169" fontId="13" fillId="0" borderId="29" xfId="0" applyNumberFormat="1" applyBorder="1" applyAlignment="1">
      <alignment/>
    </xf>
    <xf numFmtId="169" fontId="13" fillId="0" borderId="30" xfId="0" applyNumberFormat="1" applyBorder="1" applyAlignment="1">
      <alignment/>
    </xf>
    <xf numFmtId="169" fontId="13" fillId="0" borderId="20" xfId="0" applyNumberFormat="1" applyBorder="1" applyAlignment="1">
      <alignment/>
    </xf>
    <xf numFmtId="0" fontId="17" fillId="0" borderId="31" xfId="0" applyFont="1" applyBorder="1" applyAlignment="1">
      <alignment/>
    </xf>
    <xf numFmtId="0" fontId="17" fillId="0" borderId="32" xfId="0" applyFont="1" applyBorder="1" applyAlignment="1">
      <alignment/>
    </xf>
    <xf numFmtId="0" fontId="17" fillId="0" borderId="29" xfId="0" applyFont="1" applyBorder="1" applyAlignment="1">
      <alignment/>
    </xf>
    <xf numFmtId="0" fontId="13" fillId="0" borderId="33" xfId="0" applyBorder="1" applyAlignment="1">
      <alignment wrapText="1"/>
    </xf>
    <xf numFmtId="2" fontId="13" fillId="24" borderId="10" xfId="0" applyNumberFormat="1" applyFill="1" applyBorder="1" applyAlignment="1">
      <alignment horizontal="center"/>
    </xf>
    <xf numFmtId="0" fontId="13" fillId="24" borderId="34" xfId="0" applyFill="1" applyBorder="1" applyAlignment="1">
      <alignment horizontal="center"/>
    </xf>
    <xf numFmtId="0" fontId="13" fillId="0" borderId="35" xfId="0" applyBorder="1" applyAlignment="1">
      <alignment wrapText="1"/>
    </xf>
    <xf numFmtId="0" fontId="13" fillId="0" borderId="14" xfId="0" applyBorder="1" applyAlignment="1">
      <alignment wrapText="1"/>
    </xf>
    <xf numFmtId="0" fontId="13" fillId="0" borderId="36" xfId="0" applyBorder="1" applyAlignment="1">
      <alignment/>
    </xf>
    <xf numFmtId="0" fontId="11" fillId="0" borderId="0" xfId="0" applyFont="1" applyAlignment="1" applyProtection="1">
      <alignment/>
      <protection locked="0"/>
    </xf>
    <xf numFmtId="171" fontId="18" fillId="25" borderId="22" xfId="0" applyNumberFormat="1" applyFont="1" applyFill="1" applyBorder="1" applyAlignment="1">
      <alignment horizontal="center"/>
    </xf>
    <xf numFmtId="2" fontId="13" fillId="24" borderId="14" xfId="0" applyNumberFormat="1" applyFill="1" applyBorder="1" applyAlignment="1" applyProtection="1">
      <alignment horizontal="center"/>
      <protection locked="0"/>
    </xf>
    <xf numFmtId="0" fontId="13" fillId="0" borderId="0" xfId="0" applyAlignment="1">
      <alignment horizontal="center"/>
    </xf>
    <xf numFmtId="0" fontId="13" fillId="0" borderId="0" xfId="0" applyAlignment="1">
      <alignment/>
    </xf>
    <xf numFmtId="0" fontId="13" fillId="0" borderId="0" xfId="0" applyAlignment="1">
      <alignment horizontal="right"/>
    </xf>
    <xf numFmtId="0" fontId="3" fillId="17" borderId="10" xfId="0" applyFont="1" applyFill="1" applyBorder="1" applyAlignment="1">
      <alignment horizontal="center" vertical="center" wrapText="1"/>
    </xf>
    <xf numFmtId="0" fontId="13" fillId="0" borderId="14" xfId="0" applyBorder="1" applyAlignment="1">
      <alignment horizontal="center"/>
    </xf>
    <xf numFmtId="170" fontId="4" fillId="17" borderId="10" xfId="0" applyNumberFormat="1" applyFont="1" applyFill="1" applyBorder="1" applyAlignment="1">
      <alignment horizontal="center" vertical="center"/>
    </xf>
    <xf numFmtId="0" fontId="13" fillId="26" borderId="0" xfId="0" applyFill="1" applyAlignment="1">
      <alignment/>
    </xf>
    <xf numFmtId="170" fontId="5" fillId="22" borderId="10" xfId="0" applyNumberFormat="1" applyFont="1" applyFill="1" applyBorder="1" applyAlignment="1">
      <alignment horizontal="center" vertical="center"/>
    </xf>
    <xf numFmtId="168" fontId="13" fillId="26" borderId="0" xfId="0" applyNumberFormat="1" applyFill="1" applyAlignment="1">
      <alignment/>
    </xf>
    <xf numFmtId="170" fontId="13" fillId="26" borderId="0" xfId="0" applyNumberFormat="1" applyFill="1" applyAlignment="1">
      <alignment/>
    </xf>
    <xf numFmtId="181" fontId="13" fillId="0" borderId="0" xfId="0" applyNumberFormat="1" applyAlignment="1">
      <alignment/>
    </xf>
    <xf numFmtId="0" fontId="13" fillId="0" borderId="10" xfId="0" applyBorder="1" applyAlignment="1">
      <alignment/>
    </xf>
    <xf numFmtId="0" fontId="13" fillId="0" borderId="37" xfId="0" applyBorder="1" applyAlignment="1">
      <alignment horizontal="left" vertical="center" wrapText="1" indent="1"/>
    </xf>
    <xf numFmtId="0" fontId="13" fillId="0" borderId="10" xfId="0" applyBorder="1" applyAlignment="1">
      <alignment horizontal="left" indent="1"/>
    </xf>
    <xf numFmtId="170" fontId="6" fillId="8" borderId="10" xfId="0" applyNumberFormat="1" applyFont="1" applyFill="1" applyBorder="1" applyAlignment="1">
      <alignment horizontal="left" vertical="center" indent="1"/>
    </xf>
    <xf numFmtId="0" fontId="13" fillId="26" borderId="0" xfId="0" applyFill="1" applyAlignment="1">
      <alignment horizontal="left" indent="1"/>
    </xf>
    <xf numFmtId="0" fontId="13" fillId="0" borderId="0" xfId="0" applyAlignment="1">
      <alignment horizontal="left" indent="1"/>
    </xf>
    <xf numFmtId="0" fontId="13" fillId="17" borderId="10" xfId="0" applyFill="1" applyBorder="1" applyAlignment="1">
      <alignment horizontal="center" vertical="center" wrapText="1"/>
    </xf>
    <xf numFmtId="173" fontId="13" fillId="26" borderId="0" xfId="0" applyNumberFormat="1" applyFill="1" applyAlignment="1">
      <alignment/>
    </xf>
    <xf numFmtId="0" fontId="13" fillId="24" borderId="10" xfId="0" applyFill="1" applyBorder="1" applyAlignment="1">
      <alignment/>
    </xf>
    <xf numFmtId="169" fontId="8" fillId="24" borderId="10" xfId="0" applyNumberFormat="1"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xf>
    <xf numFmtId="0" fontId="9" fillId="0" borderId="0" xfId="0" applyFont="1" applyAlignment="1">
      <alignment/>
    </xf>
    <xf numFmtId="0" fontId="10" fillId="0" borderId="0" xfId="0" applyFont="1" applyAlignment="1">
      <alignment horizontal="center"/>
    </xf>
    <xf numFmtId="0" fontId="13" fillId="0" borderId="0" xfId="0" applyAlignment="1">
      <alignment horizontal="left"/>
    </xf>
    <xf numFmtId="0" fontId="13" fillId="0" borderId="38" xfId="0" applyBorder="1" applyAlignment="1">
      <alignment/>
    </xf>
    <xf numFmtId="0" fontId="13" fillId="0" borderId="39" xfId="0" applyBorder="1" applyAlignment="1">
      <alignment/>
    </xf>
    <xf numFmtId="0" fontId="13" fillId="0" borderId="28" xfId="0" applyBorder="1" applyAlignment="1">
      <alignment/>
    </xf>
    <xf numFmtId="170" fontId="13" fillId="0" borderId="40" xfId="0" applyNumberFormat="1" applyBorder="1" applyAlignment="1">
      <alignment/>
    </xf>
    <xf numFmtId="170" fontId="13" fillId="0" borderId="29" xfId="0" applyNumberFormat="1" applyBorder="1" applyAlignment="1">
      <alignment/>
    </xf>
    <xf numFmtId="170" fontId="13" fillId="0" borderId="30" xfId="0" applyNumberFormat="1" applyBorder="1" applyAlignment="1">
      <alignment/>
    </xf>
    <xf numFmtId="0" fontId="13" fillId="0" borderId="41" xfId="0" applyBorder="1" applyAlignment="1">
      <alignment/>
    </xf>
    <xf numFmtId="170" fontId="13" fillId="0" borderId="34" xfId="0" applyNumberFormat="1" applyBorder="1" applyAlignment="1">
      <alignment/>
    </xf>
    <xf numFmtId="170" fontId="13" fillId="0" borderId="10" xfId="0" applyNumberFormat="1" applyBorder="1" applyAlignment="1">
      <alignment/>
    </xf>
    <xf numFmtId="170" fontId="13" fillId="0" borderId="11" xfId="0" applyNumberFormat="1" applyBorder="1" applyAlignment="1">
      <alignment/>
    </xf>
    <xf numFmtId="169" fontId="13" fillId="0" borderId="42" xfId="0" applyNumberFormat="1" applyBorder="1" applyAlignment="1">
      <alignment/>
    </xf>
    <xf numFmtId="169" fontId="13" fillId="0" borderId="43" xfId="0" applyNumberFormat="1" applyBorder="1" applyAlignment="1">
      <alignment/>
    </xf>
    <xf numFmtId="169" fontId="13" fillId="0" borderId="44" xfId="0" applyNumberFormat="1" applyBorder="1" applyAlignment="1">
      <alignment/>
    </xf>
    <xf numFmtId="0" fontId="13" fillId="0" borderId="45" xfId="0" applyBorder="1" applyAlignment="1">
      <alignment/>
    </xf>
    <xf numFmtId="0" fontId="13" fillId="0" borderId="46" xfId="0" applyBorder="1" applyAlignment="1">
      <alignment/>
    </xf>
    <xf numFmtId="170" fontId="13" fillId="0" borderId="47" xfId="0" applyNumberFormat="1" applyBorder="1" applyAlignment="1">
      <alignment/>
    </xf>
    <xf numFmtId="170" fontId="13" fillId="0" borderId="48" xfId="0" applyNumberFormat="1" applyBorder="1" applyAlignment="1">
      <alignment/>
    </xf>
    <xf numFmtId="170" fontId="13" fillId="0" borderId="49" xfId="0" applyNumberFormat="1" applyBorder="1" applyAlignment="1">
      <alignment/>
    </xf>
    <xf numFmtId="169" fontId="13" fillId="0" borderId="50" xfId="0" applyNumberFormat="1" applyBorder="1" applyAlignment="1">
      <alignment/>
    </xf>
    <xf numFmtId="169" fontId="13" fillId="0" borderId="25" xfId="0" applyNumberFormat="1" applyBorder="1" applyAlignment="1">
      <alignment/>
    </xf>
    <xf numFmtId="169" fontId="13" fillId="0" borderId="51" xfId="0" applyNumberFormat="1" applyBorder="1" applyAlignment="1">
      <alignment/>
    </xf>
    <xf numFmtId="0" fontId="13" fillId="0" borderId="52" xfId="0" applyBorder="1" applyAlignment="1">
      <alignment/>
    </xf>
    <xf numFmtId="0" fontId="13" fillId="0" borderId="53" xfId="0" applyBorder="1" applyAlignment="1">
      <alignment/>
    </xf>
    <xf numFmtId="0" fontId="13" fillId="0" borderId="54" xfId="0" applyBorder="1" applyAlignment="1">
      <alignment/>
    </xf>
    <xf numFmtId="0" fontId="13" fillId="0" borderId="55" xfId="0" applyBorder="1" applyAlignment="1">
      <alignment/>
    </xf>
    <xf numFmtId="0" fontId="13" fillId="0" borderId="56" xfId="0" applyBorder="1" applyAlignment="1">
      <alignment/>
    </xf>
    <xf numFmtId="169" fontId="13" fillId="0" borderId="31" xfId="0" applyNumberFormat="1" applyBorder="1" applyAlignment="1">
      <alignment/>
    </xf>
    <xf numFmtId="0" fontId="13" fillId="0" borderId="57" xfId="0" applyBorder="1" applyAlignment="1">
      <alignment/>
    </xf>
    <xf numFmtId="2" fontId="13" fillId="0" borderId="48" xfId="0" applyNumberFormat="1" applyBorder="1" applyAlignment="1">
      <alignment/>
    </xf>
    <xf numFmtId="2" fontId="13" fillId="0" borderId="49" xfId="0" applyNumberFormat="1" applyBorder="1" applyAlignment="1">
      <alignment/>
    </xf>
    <xf numFmtId="2" fontId="13" fillId="0" borderId="46" xfId="0" applyNumberFormat="1" applyBorder="1" applyAlignment="1">
      <alignment wrapText="1"/>
    </xf>
    <xf numFmtId="2" fontId="13" fillId="0" borderId="48" xfId="0" applyNumberFormat="1" applyBorder="1" applyAlignment="1">
      <alignment wrapText="1"/>
    </xf>
    <xf numFmtId="2" fontId="13" fillId="0" borderId="49" xfId="0" applyNumberFormat="1" applyBorder="1" applyAlignment="1">
      <alignment wrapText="1"/>
    </xf>
    <xf numFmtId="2" fontId="13" fillId="0" borderId="10" xfId="0" applyNumberFormat="1" applyBorder="1" applyAlignment="1">
      <alignment vertical="top" wrapText="1"/>
    </xf>
    <xf numFmtId="2" fontId="13" fillId="0" borderId="37" xfId="0" applyNumberFormat="1" applyBorder="1" applyAlignment="1">
      <alignment vertical="top" wrapText="1"/>
    </xf>
    <xf numFmtId="2" fontId="13" fillId="0" borderId="58" xfId="0" applyNumberFormat="1" applyBorder="1" applyAlignment="1">
      <alignment vertical="top" wrapText="1"/>
    </xf>
    <xf numFmtId="2" fontId="13" fillId="0" borderId="34" xfId="0" applyNumberFormat="1" applyBorder="1" applyAlignment="1">
      <alignment vertical="top" wrapText="1"/>
    </xf>
    <xf numFmtId="0" fontId="13" fillId="0" borderId="34" xfId="0" applyBorder="1" applyAlignment="1">
      <alignment/>
    </xf>
    <xf numFmtId="2" fontId="13" fillId="0" borderId="0" xfId="0" applyNumberFormat="1" applyBorder="1" applyAlignment="1">
      <alignment vertical="top" wrapText="1"/>
    </xf>
    <xf numFmtId="0" fontId="13" fillId="0" borderId="18" xfId="0" applyBorder="1" applyAlignment="1">
      <alignment/>
    </xf>
    <xf numFmtId="0" fontId="13" fillId="0" borderId="59" xfId="0" applyBorder="1" applyAlignment="1">
      <alignment/>
    </xf>
    <xf numFmtId="0" fontId="3" fillId="8" borderId="0" xfId="0" applyFont="1" applyFill="1" applyBorder="1" applyAlignment="1">
      <alignment horizontal="center" wrapText="1"/>
    </xf>
    <xf numFmtId="0" fontId="3" fillId="8" borderId="41" xfId="0" applyFont="1" applyFill="1" applyBorder="1" applyAlignment="1">
      <alignment horizontal="center" wrapText="1"/>
    </xf>
    <xf numFmtId="0" fontId="11" fillId="0" borderId="0" xfId="0" applyFont="1" applyAlignment="1" applyProtection="1">
      <alignment horizontal="left" wrapText="1"/>
      <protection locked="0"/>
    </xf>
    <xf numFmtId="0" fontId="38" fillId="0" borderId="38" xfId="0" applyFont="1" applyBorder="1" applyAlignment="1">
      <alignment horizontal="left"/>
    </xf>
    <xf numFmtId="0" fontId="38" fillId="0" borderId="18" xfId="0" applyFont="1" applyBorder="1" applyAlignment="1">
      <alignment horizontal="left"/>
    </xf>
    <xf numFmtId="0" fontId="38" fillId="0" borderId="59" xfId="0" applyFont="1" applyBorder="1" applyAlignment="1">
      <alignment horizontal="left"/>
    </xf>
    <xf numFmtId="0" fontId="3" fillId="8" borderId="18" xfId="0" applyFont="1" applyFill="1" applyBorder="1" applyAlignment="1">
      <alignment horizontal="center" wrapText="1"/>
    </xf>
    <xf numFmtId="0" fontId="14" fillId="0" borderId="0" xfId="0" applyFont="1" applyAlignment="1" applyProtection="1">
      <alignment horizontal="center"/>
      <protection locked="0"/>
    </xf>
    <xf numFmtId="0" fontId="3" fillId="8" borderId="38" xfId="0" applyFont="1" applyFill="1" applyBorder="1" applyAlignment="1">
      <alignment horizontal="center" wrapText="1"/>
    </xf>
    <xf numFmtId="0" fontId="3" fillId="8" borderId="39" xfId="0" applyFont="1" applyFill="1" applyBorder="1" applyAlignment="1">
      <alignment horizontal="center" wrapText="1"/>
    </xf>
    <xf numFmtId="0" fontId="3" fillId="0" borderId="60" xfId="0" applyFont="1" applyBorder="1" applyAlignment="1" applyProtection="1">
      <alignment horizontal="center"/>
      <protection locked="0"/>
    </xf>
    <xf numFmtId="0" fontId="3" fillId="0" borderId="38" xfId="0" applyFont="1" applyBorder="1" applyAlignment="1" applyProtection="1">
      <alignment horizontal="center"/>
      <protection locked="0"/>
    </xf>
    <xf numFmtId="0" fontId="3" fillId="0" borderId="39" xfId="0" applyFont="1" applyBorder="1" applyAlignment="1" applyProtection="1">
      <alignment horizontal="center"/>
      <protection locked="0"/>
    </xf>
    <xf numFmtId="49" fontId="3" fillId="0" borderId="61" xfId="0" applyNumberFormat="1" applyFont="1" applyBorder="1" applyAlignment="1" applyProtection="1">
      <alignment horizontal="center"/>
      <protection locked="0"/>
    </xf>
    <xf numFmtId="49" fontId="3" fillId="0" borderId="24" xfId="0" applyNumberFormat="1" applyFont="1" applyBorder="1" applyAlignment="1" applyProtection="1">
      <alignment horizontal="center"/>
      <protection locked="0"/>
    </xf>
    <xf numFmtId="49" fontId="3" fillId="0" borderId="45" xfId="0" applyNumberFormat="1" applyFont="1" applyBorder="1" applyAlignment="1" applyProtection="1">
      <alignment horizontal="center"/>
      <protection locked="0"/>
    </xf>
    <xf numFmtId="0" fontId="3" fillId="0" borderId="38" xfId="0" applyFont="1" applyBorder="1" applyAlignment="1">
      <alignment horizontal="center" wrapText="1"/>
    </xf>
    <xf numFmtId="0" fontId="3" fillId="0" borderId="62" xfId="0" applyFont="1" applyBorder="1" applyAlignment="1">
      <alignment horizontal="center" wrapText="1"/>
    </xf>
    <xf numFmtId="0" fontId="3" fillId="0" borderId="63" xfId="0" applyFont="1" applyBorder="1" applyAlignment="1">
      <alignment horizontal="center" wrapText="1"/>
    </xf>
    <xf numFmtId="0" fontId="3" fillId="0" borderId="64" xfId="0" applyFont="1" applyBorder="1" applyAlignment="1">
      <alignment horizontal="center" wrapText="1"/>
    </xf>
    <xf numFmtId="0" fontId="3" fillId="0" borderId="65" xfId="0" applyFont="1" applyBorder="1" applyAlignment="1">
      <alignment horizontal="center" vertical="center" wrapText="1"/>
    </xf>
    <xf numFmtId="0" fontId="3" fillId="0" borderId="43" xfId="0" applyFont="1" applyBorder="1" applyAlignment="1">
      <alignment horizontal="center" vertical="center" wrapText="1"/>
    </xf>
    <xf numFmtId="170" fontId="3" fillId="0" borderId="54" xfId="0" applyNumberFormat="1" applyFont="1" applyBorder="1" applyAlignment="1">
      <alignment horizontal="center"/>
    </xf>
    <xf numFmtId="170" fontId="3" fillId="0" borderId="66" xfId="0" applyNumberFormat="1" applyFont="1" applyBorder="1" applyAlignment="1">
      <alignment horizontal="center"/>
    </xf>
    <xf numFmtId="170" fontId="3" fillId="0" borderId="55" xfId="0" applyNumberFormat="1" applyFont="1" applyBorder="1" applyAlignment="1">
      <alignment horizontal="center"/>
    </xf>
    <xf numFmtId="170" fontId="3" fillId="0" borderId="32" xfId="0" applyNumberFormat="1" applyFont="1" applyBorder="1" applyAlignment="1">
      <alignment horizontal="center" vertical="center" wrapText="1"/>
    </xf>
    <xf numFmtId="170" fontId="3" fillId="0" borderId="66" xfId="0" applyNumberFormat="1" applyFont="1" applyBorder="1" applyAlignment="1">
      <alignment horizontal="center" vertical="center" wrapText="1"/>
    </xf>
    <xf numFmtId="170" fontId="3" fillId="0" borderId="55" xfId="0" applyNumberFormat="1" applyFont="1" applyBorder="1" applyAlignment="1">
      <alignment horizontal="center" vertical="center" wrapText="1"/>
    </xf>
    <xf numFmtId="0" fontId="3" fillId="0" borderId="0" xfId="0" applyFont="1" applyAlignment="1">
      <alignment horizontal="justify" wrapText="1"/>
    </xf>
    <xf numFmtId="0" fontId="13" fillId="8" borderId="67" xfId="0" applyFill="1" applyBorder="1" applyAlignment="1">
      <alignment horizontal="left" vertical="center" wrapText="1" indent="1"/>
    </xf>
    <xf numFmtId="0" fontId="13" fillId="8" borderId="13" xfId="0" applyFill="1" applyBorder="1" applyAlignment="1">
      <alignment horizontal="left" vertical="center" wrapText="1" indent="1"/>
    </xf>
    <xf numFmtId="0" fontId="13" fillId="8" borderId="68" xfId="0" applyFill="1" applyBorder="1" applyAlignment="1">
      <alignment horizontal="left" vertical="center" wrapText="1" indent="1"/>
    </xf>
    <xf numFmtId="0" fontId="13" fillId="8" borderId="69" xfId="0" applyFill="1" applyBorder="1" applyAlignment="1">
      <alignment horizontal="left" vertical="center" wrapText="1" indent="1"/>
    </xf>
    <xf numFmtId="0" fontId="13" fillId="8" borderId="63" xfId="0" applyFill="1" applyBorder="1" applyAlignment="1">
      <alignment horizontal="left" vertical="center" wrapText="1" indent="1"/>
    </xf>
    <xf numFmtId="0" fontId="13" fillId="8" borderId="64" xfId="0" applyFill="1" applyBorder="1" applyAlignment="1">
      <alignment horizontal="left" vertical="center" wrapText="1" indent="1"/>
    </xf>
    <xf numFmtId="0" fontId="3" fillId="0" borderId="37" xfId="0" applyFont="1" applyBorder="1" applyAlignment="1">
      <alignment horizontal="left" vertical="center" wrapText="1"/>
    </xf>
    <xf numFmtId="0" fontId="3" fillId="0" borderId="58" xfId="0" applyFont="1" applyBorder="1" applyAlignment="1">
      <alignment horizontal="left" vertical="center" wrapText="1"/>
    </xf>
    <xf numFmtId="0" fontId="3" fillId="0" borderId="34" xfId="0" applyFont="1" applyBorder="1" applyAlignment="1">
      <alignment horizontal="left" vertical="center" wrapText="1"/>
    </xf>
    <xf numFmtId="0" fontId="13" fillId="0" borderId="37" xfId="0" applyBorder="1" applyAlignment="1">
      <alignment horizontal="justify" vertical="center" wrapText="1"/>
    </xf>
    <xf numFmtId="0" fontId="13" fillId="0" borderId="58" xfId="0" applyBorder="1" applyAlignment="1">
      <alignment horizontal="justify" vertical="center" wrapText="1"/>
    </xf>
    <xf numFmtId="0" fontId="13" fillId="0" borderId="34" xfId="0" applyBorder="1" applyAlignment="1">
      <alignment horizontal="justify" vertical="center" wrapText="1"/>
    </xf>
    <xf numFmtId="0" fontId="13" fillId="22" borderId="10" xfId="0" applyFill="1" applyBorder="1" applyAlignment="1">
      <alignment horizontal="center" vertical="center" wrapText="1"/>
    </xf>
    <xf numFmtId="0" fontId="13" fillId="22" borderId="37" xfId="0" applyFill="1" applyBorder="1" applyAlignment="1">
      <alignment horizontal="center" vertical="center" wrapText="1"/>
    </xf>
    <xf numFmtId="0" fontId="13" fillId="22" borderId="34" xfId="0" applyFill="1" applyBorder="1" applyAlignment="1">
      <alignment horizontal="center" vertical="center" wrapText="1"/>
    </xf>
    <xf numFmtId="0" fontId="3" fillId="0" borderId="37" xfId="0" applyFont="1" applyBorder="1" applyAlignment="1">
      <alignment horizontal="justify" vertical="center" wrapText="1"/>
    </xf>
    <xf numFmtId="0" fontId="7" fillId="24" borderId="10" xfId="0" applyFont="1" applyFill="1" applyBorder="1" applyAlignment="1">
      <alignment horizontal="right" vertical="center" wrapText="1"/>
    </xf>
    <xf numFmtId="0" fontId="2" fillId="0" borderId="0" xfId="0" applyFont="1" applyAlignment="1">
      <alignment horizontal="center"/>
    </xf>
    <xf numFmtId="0" fontId="13" fillId="0" borderId="10" xfId="0" applyBorder="1" applyAlignment="1">
      <alignment horizontal="center"/>
    </xf>
    <xf numFmtId="0" fontId="13" fillId="0" borderId="14" xfId="0" applyBorder="1" applyAlignment="1">
      <alignment horizontal="center" wrapText="1"/>
    </xf>
    <xf numFmtId="0" fontId="13" fillId="0" borderId="43" xfId="0" applyBorder="1" applyAlignment="1">
      <alignment horizontal="center" wrapText="1"/>
    </xf>
    <xf numFmtId="49" fontId="11" fillId="0" borderId="14" xfId="0" applyNumberFormat="1" applyFont="1" applyBorder="1" applyAlignment="1">
      <alignment horizontal="center" vertical="center"/>
    </xf>
    <xf numFmtId="49" fontId="11" fillId="0" borderId="43" xfId="0" applyNumberFormat="1" applyFont="1" applyBorder="1" applyAlignment="1">
      <alignment horizontal="center" vertical="center"/>
    </xf>
    <xf numFmtId="0" fontId="13" fillId="0" borderId="58" xfId="0" applyBorder="1" applyAlignment="1">
      <alignment/>
    </xf>
    <xf numFmtId="0" fontId="13" fillId="0" borderId="37" xfId="0" applyBorder="1" applyAlignment="1">
      <alignment vertical="center" wrapText="1"/>
    </xf>
    <xf numFmtId="0" fontId="13" fillId="0" borderId="58" xfId="0" applyBorder="1" applyAlignment="1">
      <alignment vertical="center" wrapText="1"/>
    </xf>
    <xf numFmtId="0" fontId="13" fillId="0" borderId="34" xfId="0" applyBorder="1" applyAlignment="1">
      <alignment vertical="center" wrapText="1"/>
    </xf>
    <xf numFmtId="0" fontId="3" fillId="0" borderId="37" xfId="0" applyFont="1" applyBorder="1" applyAlignment="1">
      <alignment vertical="center" wrapText="1"/>
    </xf>
    <xf numFmtId="0" fontId="3" fillId="0" borderId="58" xfId="0" applyFont="1" applyBorder="1" applyAlignment="1">
      <alignment horizontal="justify" vertical="center" wrapText="1"/>
    </xf>
    <xf numFmtId="0" fontId="3" fillId="0" borderId="34" xfId="0" applyFont="1" applyBorder="1" applyAlignment="1">
      <alignment horizontal="justify" vertical="center" wrapText="1"/>
    </xf>
    <xf numFmtId="0" fontId="11" fillId="0" borderId="0" xfId="0" applyFont="1" applyAlignment="1">
      <alignment horizontal="center"/>
    </xf>
    <xf numFmtId="0" fontId="3" fillId="0" borderId="70" xfId="0" applyFont="1" applyBorder="1" applyAlignment="1">
      <alignment horizontal="center"/>
    </xf>
    <xf numFmtId="0" fontId="3" fillId="0" borderId="71" xfId="0" applyFont="1" applyBorder="1" applyAlignment="1">
      <alignment horizontal="center"/>
    </xf>
    <xf numFmtId="0" fontId="13" fillId="0" borderId="72" xfId="0" applyBorder="1" applyAlignment="1">
      <alignment/>
    </xf>
    <xf numFmtId="0" fontId="13" fillId="0" borderId="73" xfId="0" applyBorder="1" applyAlignment="1">
      <alignment/>
    </xf>
    <xf numFmtId="0" fontId="13" fillId="0" borderId="74" xfId="0" applyBorder="1" applyAlignment="1">
      <alignment/>
    </xf>
    <xf numFmtId="0" fontId="13" fillId="0" borderId="66" xfId="0" applyBorder="1" applyAlignment="1">
      <alignment/>
    </xf>
    <xf numFmtId="0" fontId="13" fillId="0" borderId="29" xfId="0" applyBorder="1" applyAlignment="1">
      <alignment/>
    </xf>
    <xf numFmtId="0" fontId="13" fillId="0" borderId="30" xfId="0" applyBorder="1" applyAlignment="1">
      <alignment/>
    </xf>
    <xf numFmtId="0" fontId="13" fillId="0" borderId="75" xfId="0" applyBorder="1" applyAlignment="1">
      <alignment/>
    </xf>
    <xf numFmtId="0" fontId="13" fillId="0" borderId="69" xfId="0" applyBorder="1" applyAlignment="1">
      <alignment/>
    </xf>
    <xf numFmtId="0" fontId="13" fillId="0" borderId="64" xfId="0" applyBorder="1" applyAlignment="1">
      <alignment/>
    </xf>
    <xf numFmtId="170" fontId="13" fillId="0" borderId="43" xfId="0" applyNumberFormat="1" applyBorder="1" applyAlignment="1">
      <alignment/>
    </xf>
    <xf numFmtId="170" fontId="13" fillId="0" borderId="69" xfId="0" applyNumberFormat="1" applyBorder="1" applyAlignment="1">
      <alignment/>
    </xf>
    <xf numFmtId="169" fontId="13" fillId="0" borderId="12" xfId="0" applyNumberFormat="1" applyBorder="1" applyAlignment="1">
      <alignment/>
    </xf>
    <xf numFmtId="169" fontId="13" fillId="0" borderId="10" xfId="0" applyNumberFormat="1" applyBorder="1" applyAlignment="1">
      <alignment/>
    </xf>
    <xf numFmtId="169" fontId="13" fillId="0" borderId="11" xfId="0" applyNumberFormat="1" applyBorder="1" applyAlignment="1">
      <alignment/>
    </xf>
    <xf numFmtId="0" fontId="13" fillId="0" borderId="47" xfId="0" applyBorder="1" applyAlignment="1">
      <alignment/>
    </xf>
    <xf numFmtId="0" fontId="13" fillId="0" borderId="48" xfId="0" applyBorder="1" applyAlignment="1">
      <alignment/>
    </xf>
    <xf numFmtId="170" fontId="13" fillId="0" borderId="36" xfId="0" applyNumberFormat="1" applyBorder="1" applyAlignment="1">
      <alignment/>
    </xf>
    <xf numFmtId="169" fontId="13" fillId="0" borderId="46" xfId="0" applyNumberFormat="1" applyBorder="1" applyAlignment="1">
      <alignment/>
    </xf>
    <xf numFmtId="169" fontId="13" fillId="0" borderId="48" xfId="0" applyNumberFormat="1" applyBorder="1" applyAlignment="1">
      <alignment/>
    </xf>
    <xf numFmtId="169" fontId="13" fillId="0" borderId="49" xfId="0" applyNumberFormat="1" applyBorder="1" applyAlignment="1">
      <alignment/>
    </xf>
    <xf numFmtId="0" fontId="13" fillId="0" borderId="73" xfId="0" applyBorder="1" applyAlignment="1">
      <alignment horizontal="right"/>
    </xf>
    <xf numFmtId="0" fontId="3" fillId="0" borderId="74" xfId="0" applyFont="1" applyFill="1" applyBorder="1" applyAlignment="1">
      <alignment wrapText="1"/>
    </xf>
    <xf numFmtId="0" fontId="3" fillId="8" borderId="59" xfId="0" applyFont="1" applyFill="1" applyBorder="1" applyAlignment="1">
      <alignment horizontal="center" wrapText="1"/>
    </xf>
    <xf numFmtId="0" fontId="13" fillId="0" borderId="74" xfId="0" applyFill="1" applyBorder="1" applyAlignment="1">
      <alignment/>
    </xf>
    <xf numFmtId="0" fontId="13" fillId="0" borderId="76" xfId="0" applyBorder="1" applyAlignment="1">
      <alignment/>
    </xf>
    <xf numFmtId="0" fontId="13" fillId="0" borderId="0" xfId="0" applyBorder="1" applyAlignment="1" applyProtection="1">
      <alignment/>
      <protection locked="0"/>
    </xf>
    <xf numFmtId="0" fontId="13" fillId="0" borderId="0" xfId="0" applyBorder="1" applyAlignment="1">
      <alignment/>
    </xf>
    <xf numFmtId="170" fontId="13" fillId="0" borderId="0" xfId="0" applyNumberFormat="1" applyBorder="1" applyAlignment="1">
      <alignment/>
    </xf>
    <xf numFmtId="169" fontId="13" fillId="0" borderId="0" xfId="0" applyNumberFormat="1" applyBorder="1" applyAlignment="1">
      <alignment/>
    </xf>
    <xf numFmtId="2" fontId="11" fillId="7" borderId="10" xfId="54" applyNumberFormat="1" applyFont="1" applyFill="1" applyBorder="1" applyAlignment="1">
      <alignment horizontal="center" vertical="center" wrapText="1"/>
      <protection/>
    </xf>
    <xf numFmtId="2" fontId="0" fillId="0" borderId="10" xfId="54" applyNumberFormat="1" applyBorder="1" applyAlignment="1">
      <alignment horizontal="center" vertical="center" wrapText="1"/>
      <protection/>
    </xf>
    <xf numFmtId="2" fontId="0" fillId="0" borderId="0" xfId="54" applyNumberFormat="1">
      <alignment/>
      <protection/>
    </xf>
    <xf numFmtId="2" fontId="12" fillId="0" borderId="37" xfId="54" applyNumberFormat="1" applyFont="1" applyBorder="1" applyAlignment="1">
      <alignment vertical="top" wrapText="1"/>
      <protection/>
    </xf>
    <xf numFmtId="2" fontId="12" fillId="0" borderId="58" xfId="54" applyNumberFormat="1" applyFont="1" applyBorder="1" applyAlignment="1">
      <alignment vertical="top" wrapText="1"/>
      <protection/>
    </xf>
    <xf numFmtId="2" fontId="12" fillId="0" borderId="34" xfId="54" applyNumberFormat="1" applyFont="1" applyBorder="1" applyAlignment="1">
      <alignment vertical="top" wrapText="1"/>
      <protection/>
    </xf>
    <xf numFmtId="2" fontId="12" fillId="0" borderId="37" xfId="54" applyNumberFormat="1" applyFont="1" applyBorder="1" applyAlignment="1">
      <alignment horizontal="center" vertical="center"/>
      <protection/>
    </xf>
    <xf numFmtId="2" fontId="12" fillId="0" borderId="34" xfId="54" applyNumberFormat="1" applyFont="1" applyBorder="1" applyAlignment="1">
      <alignment horizontal="center" vertical="center"/>
      <protection/>
    </xf>
    <xf numFmtId="2" fontId="0" fillId="0" borderId="0" xfId="54" applyNumberFormat="1" applyFill="1">
      <alignment/>
      <protection/>
    </xf>
    <xf numFmtId="2" fontId="0" fillId="0" borderId="37" xfId="54" applyNumberFormat="1" applyBorder="1" applyAlignment="1">
      <alignment vertical="top" wrapText="1"/>
      <protection/>
    </xf>
    <xf numFmtId="2" fontId="0" fillId="0" borderId="58" xfId="54" applyNumberFormat="1" applyBorder="1" applyAlignment="1">
      <alignment vertical="top" wrapText="1"/>
      <protection/>
    </xf>
    <xf numFmtId="2" fontId="0" fillId="0" borderId="34" xfId="54" applyNumberFormat="1" applyBorder="1" applyAlignment="1">
      <alignment vertical="top" wrapText="1"/>
      <protection/>
    </xf>
    <xf numFmtId="2" fontId="0" fillId="0" borderId="37" xfId="54" applyNumberFormat="1" applyBorder="1" applyAlignment="1">
      <alignment horizontal="center" vertical="center"/>
      <protection/>
    </xf>
    <xf numFmtId="2" fontId="0" fillId="0" borderId="34" xfId="54" applyNumberFormat="1" applyBorder="1" applyAlignment="1">
      <alignment horizontal="center" vertical="center"/>
      <protection/>
    </xf>
    <xf numFmtId="2" fontId="0" fillId="0" borderId="37" xfId="54" applyNumberFormat="1" applyBorder="1" applyAlignment="1">
      <alignment horizontal="right" vertical="top" wrapText="1"/>
      <protection/>
    </xf>
    <xf numFmtId="2" fontId="0" fillId="0" borderId="58" xfId="54" applyNumberFormat="1" applyBorder="1" applyAlignment="1">
      <alignment horizontal="right" vertical="top" wrapText="1"/>
      <protection/>
    </xf>
    <xf numFmtId="2" fontId="0" fillId="0" borderId="34" xfId="54" applyNumberFormat="1" applyBorder="1" applyAlignment="1">
      <alignment horizontal="right" vertical="top" wrapText="1"/>
      <protection/>
    </xf>
    <xf numFmtId="2" fontId="0" fillId="0" borderId="37" xfId="54" applyNumberFormat="1" applyFill="1" applyBorder="1" applyAlignment="1">
      <alignment vertical="top" wrapText="1"/>
      <protection/>
    </xf>
    <xf numFmtId="2" fontId="0" fillId="0" borderId="58" xfId="54" applyNumberFormat="1" applyFill="1" applyBorder="1" applyAlignment="1">
      <alignment vertical="top" wrapText="1"/>
      <protection/>
    </xf>
    <xf numFmtId="2" fontId="0" fillId="0" borderId="34" xfId="54" applyNumberFormat="1" applyFill="1" applyBorder="1" applyAlignment="1">
      <alignment vertical="top" wrapText="1"/>
      <protection/>
    </xf>
    <xf numFmtId="0" fontId="0" fillId="0" borderId="34" xfId="54" applyBorder="1">
      <alignment/>
      <protection/>
    </xf>
    <xf numFmtId="2" fontId="0" fillId="0" borderId="37" xfId="54" applyNumberFormat="1" applyFill="1" applyBorder="1" applyAlignment="1">
      <alignment horizontal="right" vertical="top" wrapText="1"/>
      <protection/>
    </xf>
    <xf numFmtId="2" fontId="0" fillId="0" borderId="58" xfId="54" applyNumberFormat="1" applyFill="1" applyBorder="1" applyAlignment="1">
      <alignment horizontal="right" vertical="top" wrapText="1"/>
      <protection/>
    </xf>
    <xf numFmtId="2" fontId="0" fillId="0" borderId="34" xfId="54" applyNumberFormat="1" applyFill="1" applyBorder="1" applyAlignment="1">
      <alignment horizontal="right" vertical="top" wrapText="1"/>
      <protection/>
    </xf>
    <xf numFmtId="0" fontId="11" fillId="7" borderId="37" xfId="54" applyNumberFormat="1" applyFont="1" applyFill="1" applyBorder="1" applyAlignment="1">
      <alignment horizontal="center" vertical="center" wrapText="1"/>
      <protection/>
    </xf>
    <xf numFmtId="0" fontId="0" fillId="7" borderId="58" xfId="54" applyNumberFormat="1" applyFill="1" applyBorder="1" applyAlignment="1">
      <alignment horizontal="center" vertical="center" wrapText="1"/>
      <protection/>
    </xf>
    <xf numFmtId="0" fontId="0" fillId="7" borderId="34" xfId="54" applyNumberFormat="1" applyFill="1" applyBorder="1" applyAlignment="1">
      <alignment horizontal="center" vertical="center" wrapText="1"/>
      <protection/>
    </xf>
    <xf numFmtId="2" fontId="0" fillId="0" borderId="10" xfId="54" applyNumberFormat="1" applyBorder="1" applyAlignment="1">
      <alignment vertical="top" wrapText="1"/>
      <protection/>
    </xf>
    <xf numFmtId="171" fontId="0" fillId="0" borderId="10" xfId="54" applyNumberFormat="1" applyBorder="1" applyAlignment="1">
      <alignment horizontal="center" vertical="center"/>
      <protection/>
    </xf>
    <xf numFmtId="0" fontId="0" fillId="0" borderId="58" xfId="54" applyBorder="1" applyAlignment="1">
      <alignment/>
      <protection/>
    </xf>
    <xf numFmtId="0" fontId="0" fillId="0" borderId="34" xfId="54" applyBorder="1" applyAlignment="1">
      <alignment/>
      <protection/>
    </xf>
    <xf numFmtId="2" fontId="0" fillId="0" borderId="13" xfId="54" applyNumberFormat="1" applyBorder="1" applyAlignment="1">
      <alignment horizontal="center" vertical="top" wrapText="1"/>
      <protection/>
    </xf>
    <xf numFmtId="2" fontId="0" fillId="0" borderId="0" xfId="54" applyNumberFormat="1" applyBorder="1" applyAlignment="1">
      <alignment horizontal="center" vertical="top" wrapText="1"/>
      <protection/>
    </xf>
    <xf numFmtId="2" fontId="0" fillId="0" borderId="63" xfId="54" applyNumberFormat="1" applyBorder="1" applyAlignment="1">
      <alignment horizontal="center" vertical="top" wrapText="1"/>
      <protection/>
    </xf>
    <xf numFmtId="2" fontId="0" fillId="0" borderId="0" xfId="54" applyNumberFormat="1" applyBorder="1" applyAlignment="1">
      <alignment vertical="top" wrapText="1"/>
      <protection/>
    </xf>
    <xf numFmtId="2" fontId="0" fillId="0" borderId="0" xfId="54" applyNumberFormat="1" applyBorder="1" applyAlignment="1">
      <alignment horizontal="right" vertical="center"/>
      <protection/>
    </xf>
    <xf numFmtId="2" fontId="0" fillId="0" borderId="0" xfId="54" applyNumberFormat="1" applyBorder="1" applyAlignment="1">
      <alignment horizontal="center" vertical="center"/>
      <protection/>
    </xf>
    <xf numFmtId="2" fontId="0" fillId="0" borderId="69" xfId="54" applyNumberFormat="1" applyBorder="1" applyAlignment="1">
      <alignment vertical="top" wrapText="1"/>
      <protection/>
    </xf>
    <xf numFmtId="2" fontId="0" fillId="0" borderId="63" xfId="54" applyNumberFormat="1" applyBorder="1" applyAlignment="1">
      <alignment vertical="top"/>
      <protection/>
    </xf>
    <xf numFmtId="2" fontId="0" fillId="0" borderId="63" xfId="54" applyNumberFormat="1" applyBorder="1" applyAlignment="1">
      <alignment horizontal="right"/>
      <protection/>
    </xf>
    <xf numFmtId="0" fontId="0" fillId="0" borderId="0" xfId="76">
      <alignment/>
      <protection/>
    </xf>
    <xf numFmtId="0" fontId="0" fillId="7" borderId="10" xfId="76" applyFill="1" applyBorder="1" applyAlignment="1">
      <alignment vertical="top" wrapText="1"/>
      <protection/>
    </xf>
    <xf numFmtId="2" fontId="0" fillId="0" borderId="37" xfId="76" applyNumberFormat="1" applyBorder="1" applyAlignment="1">
      <alignment horizontal="center" vertical="center"/>
      <protection/>
    </xf>
    <xf numFmtId="2" fontId="0" fillId="0" borderId="58" xfId="76" applyNumberFormat="1" applyBorder="1" applyAlignment="1">
      <alignment horizontal="center" vertical="center"/>
      <protection/>
    </xf>
    <xf numFmtId="2" fontId="0" fillId="0" borderId="34" xfId="76" applyNumberFormat="1" applyBorder="1" applyAlignment="1">
      <alignment horizontal="center" vertical="center"/>
      <protection/>
    </xf>
    <xf numFmtId="0" fontId="0" fillId="0" borderId="0" xfId="76" applyFill="1">
      <alignment/>
      <protection/>
    </xf>
    <xf numFmtId="2" fontId="0" fillId="7" borderId="10" xfId="54" applyNumberFormat="1" applyFill="1" applyBorder="1" applyAlignment="1">
      <alignment vertical="top" wrapText="1"/>
      <protection/>
    </xf>
    <xf numFmtId="2" fontId="0" fillId="0" borderId="58" xfId="54" applyNumberFormat="1" applyBorder="1" applyAlignment="1">
      <alignment horizontal="center" vertical="center"/>
      <protection/>
    </xf>
    <xf numFmtId="2" fontId="0" fillId="0" borderId="37" xfId="54" applyNumberFormat="1" applyBorder="1" applyAlignment="1">
      <alignment vertical="top" wrapText="1"/>
      <protection/>
    </xf>
    <xf numFmtId="2" fontId="0" fillId="0" borderId="58" xfId="54" applyNumberFormat="1" applyBorder="1" applyAlignment="1">
      <alignment vertical="top"/>
      <protection/>
    </xf>
    <xf numFmtId="2" fontId="0" fillId="0" borderId="58" xfId="54" applyNumberFormat="1" applyBorder="1" applyAlignment="1">
      <alignment horizontal="right"/>
      <protection/>
    </xf>
    <xf numFmtId="2" fontId="11" fillId="7" borderId="37" xfId="54" applyNumberFormat="1" applyFont="1" applyFill="1" applyBorder="1" applyAlignment="1">
      <alignment horizontal="center" vertical="center" wrapText="1"/>
      <protection/>
    </xf>
    <xf numFmtId="2" fontId="11" fillId="7" borderId="58" xfId="54" applyNumberFormat="1" applyFont="1" applyFill="1" applyBorder="1" applyAlignment="1">
      <alignment horizontal="center" vertical="center" wrapText="1"/>
      <protection/>
    </xf>
    <xf numFmtId="2" fontId="0" fillId="0" borderId="58" xfId="54" applyNumberFormat="1" applyBorder="1" applyAlignment="1">
      <alignment horizontal="center" vertical="center" wrapText="1"/>
      <protection/>
    </xf>
    <xf numFmtId="2" fontId="0" fillId="0" borderId="34" xfId="54" applyNumberFormat="1" applyBorder="1" applyAlignment="1">
      <alignment horizontal="center" vertical="center" wrapText="1"/>
      <protection/>
    </xf>
    <xf numFmtId="2" fontId="0" fillId="0" borderId="10" xfId="54" applyNumberFormat="1" applyBorder="1" applyAlignment="1">
      <alignment horizontal="center" vertical="center" wrapText="1"/>
      <protection/>
    </xf>
    <xf numFmtId="1" fontId="0" fillId="0" borderId="10" xfId="54" applyNumberFormat="1" applyBorder="1" applyAlignment="1">
      <alignment horizontal="center" vertical="center"/>
      <protection/>
    </xf>
    <xf numFmtId="2" fontId="0" fillId="0" borderId="10" xfId="54" applyNumberFormat="1" applyBorder="1" applyAlignment="1">
      <alignment horizontal="center" vertical="center"/>
      <protection/>
    </xf>
    <xf numFmtId="2" fontId="0" fillId="0" borderId="0" xfId="54" applyNumberFormat="1" applyAlignment="1">
      <alignment wrapText="1"/>
      <protection/>
    </xf>
  </cellXfs>
  <cellStyles count="12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20101004_KABBAGEN_PKABBAGE_092010_gtp_1st_stage" xfId="54"/>
    <cellStyle name="Обычный_Мощность"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 name="㼿_x0000__x0000__x0000_" xfId="66"/>
    <cellStyle name="㼿?_x0000__x0000__x0000__x0000_" xfId="67"/>
    <cellStyle name="㼿?_x0000__x0000__x0000__20101004_KABBAGEN_PKABBAGE_092010_gtp_1st_stage" xfId="68"/>
    <cellStyle name="㼿?_x0000__x0000__x0000__20101004_KABBAGEN_PKABBAGE_092010_gtp_1st_stage_1" xfId="69"/>
    <cellStyle name="㼿?_x0000__x0000__x0000__Цена НП АТС" xfId="70"/>
    <cellStyle name="㼿?_x0000__x0000__x0000__Цена НП АТС_1" xfId="71"/>
    <cellStyle name="㼿㼿_x0000__x0000__x0000__x0000__x0000__x0000_" xfId="72"/>
    <cellStyle name="㼿㼿?_x0000__x0000__x0000__x0000__x0000__x0000__x0000_" xfId="73"/>
    <cellStyle name="㼿㼿?_x0000__x0000__x0000__x0000__x0000__x0000__x0000__20101004_KABBAGEN_PKABBAGE_092010_gtp_1st_stage" xfId="74"/>
    <cellStyle name="㼿㼿?_x0000__x0000__x0000__x0000__x0000__x0000__20101004_KABBAGEN_PKABBAGE_092010_gtp_1st_stage_1" xfId="75"/>
    <cellStyle name="㼿㼿?_x0000__x0000__x0000__x0000__x0000__x0000__20101004_KABBAGEN_PKABBAGE_092010_gtp_1st_stage_2" xfId="76"/>
    <cellStyle name="㼿㼿?_x0000__x0000__x0000__x0000__x0000__x0000__Цена НП АТС" xfId="77"/>
    <cellStyle name="㼿㼿?_x0000__x0000__x0000__x0000__x0000__x0000__x0000__Цена НП АТС_1" xfId="78"/>
    <cellStyle name="㼿㼿?_x0000__x0000__x0000__x0000__x0000__x0000__Цена НП АТС_2" xfId="79"/>
    <cellStyle name="㼿㼿_x0000__x0000__x0000__x0000__x0000__20101004_KABBAGEN_PKABBAGE_092010_gtp_1st_stage" xfId="80"/>
    <cellStyle name="㼿㼿_x0000__x0000__x0000__x0000__x0000__20101004_KABBAGEN_PKABBAGE_092010_gtp_1st_stage_1" xfId="81"/>
    <cellStyle name="㼿㼿_x0000__x0000__x0000__x0000__x0000__20101004_KABBAGEN_PKABBAGE_092010_gtp_1st_stage_2" xfId="82"/>
    <cellStyle name="㼿㼿_x0000__x0000__x0000__x0000__x0000__20101004_KABBAGEN_PKABBAGE_092010_gtp_1st_stage_3" xfId="83"/>
    <cellStyle name="㼿㼿_x0000__x0000__x0000__x0000__x0000__20101004_KABBAGEN_PKABBAGE_092010_gtp_1st_stage_4" xfId="84"/>
    <cellStyle name="㼿㼿_x0000__x0000__x0000__x0000__x0000__20101004_KABBAGEN_PKABBAGE_092010_gtp_1st_stage_5" xfId="85"/>
    <cellStyle name="㼿㼿_x0000__x0000__x0000__x0000__x0000__20101004_KABBAGEN_PKABBAGE_092010_gtp_1st_stage_6" xfId="86"/>
    <cellStyle name="㼿㼿_x0000__x0000__x0000__x0000__x0000__Цена НП АТС" xfId="87"/>
    <cellStyle name="㼿㼿_x0000__x0000__x0000__x0000__x0000__Цена НП АТС_1" xfId="88"/>
    <cellStyle name="㼿㼿_x0000__x0000__x0000__x0000__x0000__Цена НП АТС_2" xfId="89"/>
    <cellStyle name="㼿㼿_x0000__x0000__x0000__x0000__x0000__Цена НП АТС_3" xfId="90"/>
    <cellStyle name="㼿㼿_x0000__x0000__x0000__x0000__x0000__Цена НП АТС_4" xfId="91"/>
    <cellStyle name="㼿㼿_x0000__x0000__x0000__x0000__x0000__Цена НП АТС_5" xfId="92"/>
    <cellStyle name="㼿㼿_x0000__x0000__x0000__x0000__x0000__Цена НП АТС_6" xfId="93"/>
    <cellStyle name="㼿㼿㼿_x0000__x0000__x0000__x0000__x0000__x0000__x0000__x0000_" xfId="94"/>
    <cellStyle name="㼿㼿㼿?_x0000__x0000__x0000__x0000__x0000__x0000__x0000__x0000__x0000_" xfId="95"/>
    <cellStyle name="㼿㼿㼿?_x0000__x0000__x0000__x0000__x0000__x0000__x0000__x0000__x0000__20101004_KABBAGEN_PKABBAGE_092010_gtp_1st_stage" xfId="96"/>
    <cellStyle name="㼿㼿㼿?_x0000__x0000__x0000__x0000__x0000__x0000__x0000__x0000__x0000__20101004_KABBAGEN_PKABBAGE_092010_gtp_1st_stage_1" xfId="97"/>
    <cellStyle name="㼿㼿㼿?_x0000__x0000__x0000__x0000__x0000__x0000__x0000__x0000__x0000__20101004_KABBAGEN_PKABBAGE_092010_gtp_1st_stage_2" xfId="98"/>
    <cellStyle name="㼿㼿㼿?_x0000__x0000__x0000__x0000__x0000__x0000__x0000__x0000__x0000__20101004_KABBAGEN_PKABBAGE_092010_gtp_1st_stage_3" xfId="99"/>
    <cellStyle name="㼿㼿㼿?_x0000__x0000__x0000__x0000__x0000__x0000__x0000__x0000__x0000__20101004_KABBAGEN_PKABBAGE_092010_gtp_1st_stage_4" xfId="100"/>
    <cellStyle name="㼿㼿㼿?_x0000__x0000__x0000__x0000__x0000__x0000__x0000__x0000__x0000__20101004_KABBAGEN_PKABBAGE_092010_gtp_1st_stage_5" xfId="101"/>
    <cellStyle name="㼿㼿㼿?_x0000__x0000__x0000__x0000__x0000__x0000__x0000__x0000__x0000__20101004_KABBAGEN_PKABBAGE_092010_gtp_1st_stage_6" xfId="102"/>
    <cellStyle name="㼿㼿㼿?_x0000__x0000__x0000__x0000__x0000__x0000__x0000__x0000__x0000__20101004_KABBAGEN_PKABBAGE_092010_gtp_1st_stage_7" xfId="103"/>
    <cellStyle name="㼿㼿㼿?_x0000__x0000__x0000__x0000__x0000__x0000__x0000__x0000__x0000__20101004_KABBAGEN_PKABBAGE_092010_gtp_1st_stage_8" xfId="104"/>
    <cellStyle name="㼿㼿㼿?_x0000__x0000__x0000__x0000__x0000__x0000__x0000__x0000__x0000__20101004_KABBAGEN_PKABBAGE_092010_gtp_1st_stage_9" xfId="105"/>
    <cellStyle name="㼿㼿㼿?_x0000__x0000__x0000__x0000__x0000__x0000__x0000__x0000__x0000__20101004_KABBAGEN_PKABBAGE_092010_gtp_1st_stage_A" xfId="106"/>
    <cellStyle name="㼿㼿㼿?_x0000__x0000__x0000__x0000__x0000__x0000__x0000__x0000__x0000__20101004_KABBAGEN_PKABBAGE_092010_gtp_1st_stage_B" xfId="107"/>
    <cellStyle name="㼿㼿㼿?_x0000__x0000__x0000__x0000__x0000__x0000__x0000__x0000__x0000__20101004_KABBAGEN_PKABBAGE_092010_gtp_1st_stage_C" xfId="108"/>
    <cellStyle name="㼿㼿㼿?_x0000__x0000__x0000__x0000__x0000__x0000__x0000__x0000__x0000__20101004_KABBAGEN_PKABBAGE_092010_gtp_1st_stage_D" xfId="109"/>
    <cellStyle name="㼿㼿㼿?_x0000__x0000__x0000__x0000__x0000__x0000__x0000__x0000__x0000__20101004_KABBAGEN_PKABBAGE_092010_gtp_1st_stage_E" xfId="110"/>
    <cellStyle name="㼿㼿㼿?_x0000__x0000__x0000__x0000__x0000__x0000__x0000__x0000__x0000__Цена НП АТС" xfId="111"/>
    <cellStyle name="㼿㼿㼿?_x0000__x0000__x0000__x0000__x0000__x0000__x0000__x0000__x0000__Цена НП АТС_1" xfId="112"/>
    <cellStyle name="㼿㼿㼿?_x0000__x0000__x0000__x0000__x0000__x0000__x0000__x0000__x0000__Цена НП АТС_2" xfId="113"/>
    <cellStyle name="㼿㼿㼿?_x0000__x0000__x0000__x0000__x0000__x0000__x0000__x0000__x0000__Цена НП АТС_3" xfId="114"/>
    <cellStyle name="㼿㼿㼿?_x0000__x0000__x0000__x0000__x0000__x0000__x0000__x0000__x0000__Цена НП АТС_4" xfId="115"/>
    <cellStyle name="㼿㼿㼿?_x0000__x0000__x0000__x0000__x0000__x0000__x0000__x0000__x0000__Цена НП АТС_5" xfId="116"/>
    <cellStyle name="㼿㼿㼿?_x0000__x0000__x0000__x0000__x0000__x0000__x0000__x0000__x0000__Цена НП АТС_6" xfId="117"/>
    <cellStyle name="㼿㼿㼿?_x0000__x0000__x0000__x0000__x0000__x0000__x0000__x0000__x0000__Цена НП АТС_7" xfId="118"/>
    <cellStyle name="㼿㼿㼿?_x0000__x0000__x0000__x0000__x0000__x0000__x0000__x0000__x0000__Цена НП АТС_8" xfId="119"/>
    <cellStyle name="㼿㼿㼿?_x0000__x0000__x0000__x0000__x0000__x0000__x0000__x0000__x0000__Цена НП АТС_9" xfId="120"/>
    <cellStyle name="㼿㼿㼿?_x0000__x0000__x0000__x0000__x0000__x0000__x0000__x0000__x0000__Цена НП АТС_A" xfId="121"/>
    <cellStyle name="㼿㼿㼿?_x0000__x0000__x0000__x0000__x0000__x0000__x0000__x0000__x0000__Цена НП АТС_B" xfId="122"/>
    <cellStyle name="㼿㼿㼿?_x0000__x0000__x0000__x0000__x0000__x0000__x0000__x0000__x0000__Цена НП АТС_C" xfId="123"/>
    <cellStyle name="㼿㼿㼿?_x0000__x0000__x0000__x0000__x0000__x0000__x0000__x0000__x0000__Цена НП АТС_D" xfId="124"/>
    <cellStyle name="㼿㼿㼿?_x0000__x0000__x0000__x0000__x0000__x0000__x0000__x0000__x0000__Цена НП АТС_E" xfId="125"/>
    <cellStyle name="㼿㼿㼿_x0000__x0000__x0000__x0000__x0000__x0000__x0000__x0000__20101004_KABBAGEN_PKABBAGE_092010_gtp_1st_stage" xfId="126"/>
    <cellStyle name="㼿㼿㼿_x0000__x0000__x0000__x0000__x0000__x0000__x0000__x0000__20101004_KABBAGEN_PKABBAGE_092010_gtp_1st_stage_1" xfId="127"/>
    <cellStyle name="㼿㼿㼿_x0000__x0000__x0000__x0000__x0000__x0000__x0000__x0000__20101004_KABBAGEN_PKABBAGE_092010_gtp_1st_stage_2" xfId="128"/>
    <cellStyle name="㼿㼿㼿_x0000__x0000__x0000__x0000__x0000__x0000__x0000__x0000__20101004_KABBAGEN_PKABBAGE_092010_gtp_1st_stage_3" xfId="129"/>
    <cellStyle name="㼿㼿㼿_x0000__x0000__x0000__x0000__x0000__x0000__x0000__x0000__Цена НП АТС" xfId="130"/>
    <cellStyle name="㼿㼿㼿_x0000__x0000__x0000__x0000__x0000__x0000__x0000__x0000__Цена НП АТС_1" xfId="131"/>
    <cellStyle name="㼿㼿㼿_x0000__x0000__x0000__x0000__x0000__x0000__x0000__x0000__Цена НП АТС_2" xfId="132"/>
    <cellStyle name="㼿㼿㼿_x0000__x0000__x0000__x0000__x0000__x0000__x0000__x0000__Цена НП АТС_3" xfId="133"/>
    <cellStyle name="㼿㼿㼿㼿_x0000__x0000__x0000__x0000__x0000__x0000__x0000__x0000__x0000__x0000__x0000__x0000_" xfId="134"/>
    <cellStyle name="㼿㼿㼿㼿?_x0000__x0000__x0000__x0000__x0000__x0000__x0000__x0000__x0000__x0000__x0000__x0000__x0000_" xfId="135"/>
    <cellStyle name="㼿㼿㼿㼿㼿_x0000__x0000__x0000__x0000__x0000__x0000__x0000__x0000__x0000__x0000__x0000__x0000__x0000__x0000__x0000_" xfId="1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image" Target="../media/image14.emf" /><Relationship Id="rId4" Type="http://schemas.openxmlformats.org/officeDocument/2006/relationships/image" Target="../media/image1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7.emf" /><Relationship Id="rId9" Type="http://schemas.openxmlformats.org/officeDocument/2006/relationships/image" Target="../media/image18.emf" /><Relationship Id="rId10" Type="http://schemas.openxmlformats.org/officeDocument/2006/relationships/image" Target="../media/image19.emf" /><Relationship Id="rId11" Type="http://schemas.openxmlformats.org/officeDocument/2006/relationships/image" Target="../media/image18.emf" /><Relationship Id="rId12" Type="http://schemas.openxmlformats.org/officeDocument/2006/relationships/image" Target="../media/image19.emf" /><Relationship Id="rId13" Type="http://schemas.openxmlformats.org/officeDocument/2006/relationships/image" Target="../media/image18.emf" /><Relationship Id="rId14" Type="http://schemas.openxmlformats.org/officeDocument/2006/relationships/image" Target="../media/image19.emf" /><Relationship Id="rId15" Type="http://schemas.openxmlformats.org/officeDocument/2006/relationships/image" Target="../media/image18.emf" /><Relationship Id="rId16" Type="http://schemas.openxmlformats.org/officeDocument/2006/relationships/image" Target="../media/image19.emf" /><Relationship Id="rId17" Type="http://schemas.openxmlformats.org/officeDocument/2006/relationships/image" Target="../media/image20.emf" /><Relationship Id="rId18" Type="http://schemas.openxmlformats.org/officeDocument/2006/relationships/image" Target="../media/image21.emf" /><Relationship Id="rId19" Type="http://schemas.openxmlformats.org/officeDocument/2006/relationships/image" Target="../media/image22.wmf" /><Relationship Id="rId20" Type="http://schemas.openxmlformats.org/officeDocument/2006/relationships/image" Target="../media/image23.emf" /><Relationship Id="rId21" Type="http://schemas.openxmlformats.org/officeDocument/2006/relationships/image" Target="../media/image24.wmf" /><Relationship Id="rId22" Type="http://schemas.openxmlformats.org/officeDocument/2006/relationships/image" Target="../media/image2.emf" /><Relationship Id="rId23" Type="http://schemas.openxmlformats.org/officeDocument/2006/relationships/image" Target="../media/image6.emf" /><Relationship Id="rId24" Type="http://schemas.openxmlformats.org/officeDocument/2006/relationships/image" Target="../media/image8.emf" /><Relationship Id="rId25" Type="http://schemas.openxmlformats.org/officeDocument/2006/relationships/image" Target="../media/image9.emf" /><Relationship Id="rId26" Type="http://schemas.openxmlformats.org/officeDocument/2006/relationships/image" Target="../media/image10.emf" /><Relationship Id="rId27" Type="http://schemas.openxmlformats.org/officeDocument/2006/relationships/image" Target="../media/image12.emf" /><Relationship Id="rId28" Type="http://schemas.openxmlformats.org/officeDocument/2006/relationships/image" Target="../media/image13.emf" /><Relationship Id="rId29" Type="http://schemas.openxmlformats.org/officeDocument/2006/relationships/image" Target="../media/image17.emf" /><Relationship Id="rId30" Type="http://schemas.openxmlformats.org/officeDocument/2006/relationships/image" Target="../media/image18.emf" /><Relationship Id="rId31" Type="http://schemas.openxmlformats.org/officeDocument/2006/relationships/image" Target="../media/image19.emf" /><Relationship Id="rId32" Type="http://schemas.openxmlformats.org/officeDocument/2006/relationships/image" Target="../media/image18.emf" /><Relationship Id="rId33" Type="http://schemas.openxmlformats.org/officeDocument/2006/relationships/image" Target="../media/image19.emf" /><Relationship Id="rId34" Type="http://schemas.openxmlformats.org/officeDocument/2006/relationships/image" Target="../media/image18.emf" /><Relationship Id="rId35" Type="http://schemas.openxmlformats.org/officeDocument/2006/relationships/image" Target="../media/image19.emf" /><Relationship Id="rId36" Type="http://schemas.openxmlformats.org/officeDocument/2006/relationships/image" Target="../media/image18.emf" /><Relationship Id="rId37" Type="http://schemas.openxmlformats.org/officeDocument/2006/relationships/image" Target="../media/image19.emf" /><Relationship Id="rId38" Type="http://schemas.openxmlformats.org/officeDocument/2006/relationships/image" Target="../media/image20.emf" /><Relationship Id="rId39" Type="http://schemas.openxmlformats.org/officeDocument/2006/relationships/image" Target="../media/image21.emf" /><Relationship Id="rId40" Type="http://schemas.openxmlformats.org/officeDocument/2006/relationships/image" Target="../media/image22.wmf" /><Relationship Id="rId41" Type="http://schemas.openxmlformats.org/officeDocument/2006/relationships/image" Target="../media/image23.emf" /><Relationship Id="rId42" Type="http://schemas.openxmlformats.org/officeDocument/2006/relationships/image" Target="../media/image24.wmf" /><Relationship Id="rId43" Type="http://schemas.openxmlformats.org/officeDocument/2006/relationships/image" Target="../media/image2.emf" /><Relationship Id="rId44" Type="http://schemas.openxmlformats.org/officeDocument/2006/relationships/image" Target="../media/image6.emf" /><Relationship Id="rId45" Type="http://schemas.openxmlformats.org/officeDocument/2006/relationships/image" Target="../media/image8.emf" /><Relationship Id="rId46" Type="http://schemas.openxmlformats.org/officeDocument/2006/relationships/image" Target="../media/image9.emf" /><Relationship Id="rId47" Type="http://schemas.openxmlformats.org/officeDocument/2006/relationships/image" Target="../media/image10.emf" /><Relationship Id="rId48" Type="http://schemas.openxmlformats.org/officeDocument/2006/relationships/image" Target="../media/image12.emf" /><Relationship Id="rId49" Type="http://schemas.openxmlformats.org/officeDocument/2006/relationships/image" Target="../media/image13.emf" /><Relationship Id="rId50" Type="http://schemas.openxmlformats.org/officeDocument/2006/relationships/image" Target="../media/image17.emf" /><Relationship Id="rId51" Type="http://schemas.openxmlformats.org/officeDocument/2006/relationships/image" Target="../media/image18.emf" /><Relationship Id="rId52" Type="http://schemas.openxmlformats.org/officeDocument/2006/relationships/image" Target="../media/image19.emf" /><Relationship Id="rId53" Type="http://schemas.openxmlformats.org/officeDocument/2006/relationships/image" Target="../media/image18.emf" /><Relationship Id="rId54" Type="http://schemas.openxmlformats.org/officeDocument/2006/relationships/image" Target="../media/image19.emf" /><Relationship Id="rId55" Type="http://schemas.openxmlformats.org/officeDocument/2006/relationships/image" Target="../media/image18.emf" /><Relationship Id="rId56" Type="http://schemas.openxmlformats.org/officeDocument/2006/relationships/image" Target="../media/image19.emf" /><Relationship Id="rId57" Type="http://schemas.openxmlformats.org/officeDocument/2006/relationships/image" Target="../media/image18.emf" /><Relationship Id="rId58" Type="http://schemas.openxmlformats.org/officeDocument/2006/relationships/image" Target="../media/image19.emf" /><Relationship Id="rId59" Type="http://schemas.openxmlformats.org/officeDocument/2006/relationships/image" Target="../media/image20.emf" /><Relationship Id="rId60" Type="http://schemas.openxmlformats.org/officeDocument/2006/relationships/image" Target="../media/image21.emf" /><Relationship Id="rId61" Type="http://schemas.openxmlformats.org/officeDocument/2006/relationships/image" Target="../media/image22.wmf" /><Relationship Id="rId62" Type="http://schemas.openxmlformats.org/officeDocument/2006/relationships/image" Target="../media/image23.emf" /><Relationship Id="rId63" Type="http://schemas.openxmlformats.org/officeDocument/2006/relationships/image" Target="../media/image24.wmf" /><Relationship Id="rId64" Type="http://schemas.openxmlformats.org/officeDocument/2006/relationships/image" Target="../media/image2.emf" /><Relationship Id="rId65" Type="http://schemas.openxmlformats.org/officeDocument/2006/relationships/image" Target="../media/image6.emf" /><Relationship Id="rId66" Type="http://schemas.openxmlformats.org/officeDocument/2006/relationships/image" Target="../media/image8.emf" /><Relationship Id="rId67" Type="http://schemas.openxmlformats.org/officeDocument/2006/relationships/image" Target="../media/image9.emf" /><Relationship Id="rId68" Type="http://schemas.openxmlformats.org/officeDocument/2006/relationships/image" Target="../media/image10.emf" /><Relationship Id="rId69" Type="http://schemas.openxmlformats.org/officeDocument/2006/relationships/image" Target="../media/image12.emf" /><Relationship Id="rId70" Type="http://schemas.openxmlformats.org/officeDocument/2006/relationships/image" Target="../media/image13.emf" /><Relationship Id="rId71" Type="http://schemas.openxmlformats.org/officeDocument/2006/relationships/image" Target="../media/image17.emf" /><Relationship Id="rId72" Type="http://schemas.openxmlformats.org/officeDocument/2006/relationships/image" Target="../media/image18.emf" /><Relationship Id="rId73" Type="http://schemas.openxmlformats.org/officeDocument/2006/relationships/image" Target="../media/image19.emf" /><Relationship Id="rId74" Type="http://schemas.openxmlformats.org/officeDocument/2006/relationships/image" Target="../media/image18.emf" /><Relationship Id="rId75" Type="http://schemas.openxmlformats.org/officeDocument/2006/relationships/image" Target="../media/image19.emf" /><Relationship Id="rId76" Type="http://schemas.openxmlformats.org/officeDocument/2006/relationships/image" Target="../media/image18.emf" /><Relationship Id="rId77" Type="http://schemas.openxmlformats.org/officeDocument/2006/relationships/image" Target="../media/image19.emf" /><Relationship Id="rId78" Type="http://schemas.openxmlformats.org/officeDocument/2006/relationships/image" Target="../media/image18.emf" /><Relationship Id="rId79" Type="http://schemas.openxmlformats.org/officeDocument/2006/relationships/image" Target="../media/image19.emf" /><Relationship Id="rId80" Type="http://schemas.openxmlformats.org/officeDocument/2006/relationships/image" Target="../media/image20.emf" /><Relationship Id="rId81" Type="http://schemas.openxmlformats.org/officeDocument/2006/relationships/image" Target="../media/image21.emf" /><Relationship Id="rId82" Type="http://schemas.openxmlformats.org/officeDocument/2006/relationships/image" Target="../media/image22.wmf" /><Relationship Id="rId83" Type="http://schemas.openxmlformats.org/officeDocument/2006/relationships/image" Target="../media/image23.emf" /><Relationship Id="rId84" Type="http://schemas.openxmlformats.org/officeDocument/2006/relationships/image" Target="../media/image24.wmf" /><Relationship Id="rId85" Type="http://schemas.openxmlformats.org/officeDocument/2006/relationships/image" Target="../media/image2.emf" /><Relationship Id="rId86" Type="http://schemas.openxmlformats.org/officeDocument/2006/relationships/image" Target="../media/image6.emf" /><Relationship Id="rId87" Type="http://schemas.openxmlformats.org/officeDocument/2006/relationships/image" Target="../media/image8.emf" /><Relationship Id="rId88" Type="http://schemas.openxmlformats.org/officeDocument/2006/relationships/image" Target="../media/image9.emf" /><Relationship Id="rId89" Type="http://schemas.openxmlformats.org/officeDocument/2006/relationships/image" Target="../media/image10.emf" /><Relationship Id="rId90" Type="http://schemas.openxmlformats.org/officeDocument/2006/relationships/image" Target="../media/image12.emf" /><Relationship Id="rId91" Type="http://schemas.openxmlformats.org/officeDocument/2006/relationships/image" Target="../media/image13.emf" /><Relationship Id="rId92" Type="http://schemas.openxmlformats.org/officeDocument/2006/relationships/image" Target="../media/image17.emf" /><Relationship Id="rId93" Type="http://schemas.openxmlformats.org/officeDocument/2006/relationships/image" Target="../media/image18.emf" /><Relationship Id="rId94" Type="http://schemas.openxmlformats.org/officeDocument/2006/relationships/image" Target="../media/image19.emf" /><Relationship Id="rId95" Type="http://schemas.openxmlformats.org/officeDocument/2006/relationships/image" Target="../media/image18.emf" /><Relationship Id="rId96" Type="http://schemas.openxmlformats.org/officeDocument/2006/relationships/image" Target="../media/image19.emf" /><Relationship Id="rId97" Type="http://schemas.openxmlformats.org/officeDocument/2006/relationships/image" Target="../media/image18.emf" /><Relationship Id="rId98" Type="http://schemas.openxmlformats.org/officeDocument/2006/relationships/image" Target="../media/image19.emf" /><Relationship Id="rId99" Type="http://schemas.openxmlformats.org/officeDocument/2006/relationships/image" Target="../media/image18.emf" /><Relationship Id="rId100" Type="http://schemas.openxmlformats.org/officeDocument/2006/relationships/image" Target="../media/image19.emf" /><Relationship Id="rId101" Type="http://schemas.openxmlformats.org/officeDocument/2006/relationships/image" Target="../media/image20.emf" /><Relationship Id="rId102" Type="http://schemas.openxmlformats.org/officeDocument/2006/relationships/image" Target="../media/image21.emf" /><Relationship Id="rId103" Type="http://schemas.openxmlformats.org/officeDocument/2006/relationships/image" Target="../media/image22.wmf" /><Relationship Id="rId104" Type="http://schemas.openxmlformats.org/officeDocument/2006/relationships/image" Target="../media/image23.emf" /><Relationship Id="rId105" Type="http://schemas.openxmlformats.org/officeDocument/2006/relationships/image" Target="../media/image24.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1.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11.emf" /><Relationship Id="rId10" Type="http://schemas.openxmlformats.org/officeDocument/2006/relationships/image" Target="../media/image3.emf"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image" Target="../media/image11.emf" /><Relationship Id="rId14" Type="http://schemas.openxmlformats.org/officeDocument/2006/relationships/image" Target="../media/image3.emf" /><Relationship Id="rId15" Type="http://schemas.openxmlformats.org/officeDocument/2006/relationships/image" Target="../media/image4.emf" /><Relationship Id="rId16" Type="http://schemas.openxmlformats.org/officeDocument/2006/relationships/image" Target="../media/image5.emf" /><Relationship Id="rId17" Type="http://schemas.openxmlformats.org/officeDocument/2006/relationships/image" Target="../media/image11.emf" /><Relationship Id="rId18" Type="http://schemas.openxmlformats.org/officeDocument/2006/relationships/image" Target="../media/image3.emf" /><Relationship Id="rId19" Type="http://schemas.openxmlformats.org/officeDocument/2006/relationships/image" Target="../media/image4.emf" /><Relationship Id="rId20" Type="http://schemas.openxmlformats.org/officeDocument/2006/relationships/image" Target="../media/image5.emf" /><Relationship Id="rId21" Type="http://schemas.openxmlformats.org/officeDocument/2006/relationships/image" Target="../media/image11.emf" /><Relationship Id="rId22" Type="http://schemas.openxmlformats.org/officeDocument/2006/relationships/image" Target="../media/image3.emf" /><Relationship Id="rId23" Type="http://schemas.openxmlformats.org/officeDocument/2006/relationships/image" Target="../media/image4.emf" /><Relationship Id="rId24" Type="http://schemas.openxmlformats.org/officeDocument/2006/relationships/image" Target="../media/image5.emf" /><Relationship Id="rId25" Type="http://schemas.openxmlformats.org/officeDocument/2006/relationships/image" Target="../media/image11.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11.emf" /><Relationship Id="rId30" Type="http://schemas.openxmlformats.org/officeDocument/2006/relationships/image" Target="../media/image3.emf" /><Relationship Id="rId31" Type="http://schemas.openxmlformats.org/officeDocument/2006/relationships/image" Target="../media/image4.emf" /><Relationship Id="rId32" Type="http://schemas.openxmlformats.org/officeDocument/2006/relationships/image" Target="../media/image5.emf" /><Relationship Id="rId33" Type="http://schemas.openxmlformats.org/officeDocument/2006/relationships/image" Target="../media/image11.emf" /><Relationship Id="rId34" Type="http://schemas.openxmlformats.org/officeDocument/2006/relationships/image" Target="../media/image3.emf" /><Relationship Id="rId35" Type="http://schemas.openxmlformats.org/officeDocument/2006/relationships/image" Target="../media/image4.emf" /><Relationship Id="rId36" Type="http://schemas.openxmlformats.org/officeDocument/2006/relationships/image" Target="../media/image5.emf" /><Relationship Id="rId37" Type="http://schemas.openxmlformats.org/officeDocument/2006/relationships/image" Target="../media/image11.emf" /><Relationship Id="rId38" Type="http://schemas.openxmlformats.org/officeDocument/2006/relationships/image" Target="../media/image3.emf" /><Relationship Id="rId39" Type="http://schemas.openxmlformats.org/officeDocument/2006/relationships/image" Target="../media/image4.emf" /><Relationship Id="rId40" Type="http://schemas.openxmlformats.org/officeDocument/2006/relationships/image" Target="../media/image5.emf" /><Relationship Id="rId41" Type="http://schemas.openxmlformats.org/officeDocument/2006/relationships/image" Target="../media/image11.emf" /><Relationship Id="rId42" Type="http://schemas.openxmlformats.org/officeDocument/2006/relationships/image" Target="../media/image3.emf" /><Relationship Id="rId43" Type="http://schemas.openxmlformats.org/officeDocument/2006/relationships/image" Target="../media/image4.emf" /><Relationship Id="rId44" Type="http://schemas.openxmlformats.org/officeDocument/2006/relationships/image" Target="../media/image5.emf" /><Relationship Id="rId45"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180975</xdr:colOff>
      <xdr:row>27</xdr:row>
      <xdr:rowOff>142875</xdr:rowOff>
    </xdr:from>
    <xdr:to>
      <xdr:col>6</xdr:col>
      <xdr:colOff>1085850</xdr:colOff>
      <xdr:row>27</xdr:row>
      <xdr:rowOff>619125</xdr:rowOff>
    </xdr:to>
    <xdr:pic>
      <xdr:nvPicPr>
        <xdr:cNvPr id="4" name="Picture 11"/>
        <xdr:cNvPicPr preferRelativeResize="1">
          <a:picLocks noChangeAspect="1"/>
        </xdr:cNvPicPr>
      </xdr:nvPicPr>
      <xdr:blipFill>
        <a:blip r:embed="rId4"/>
        <a:stretch>
          <a:fillRect/>
        </a:stretch>
      </xdr:blipFill>
      <xdr:spPr>
        <a:xfrm>
          <a:off x="8162925" y="12258675"/>
          <a:ext cx="895350"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6" name="Picture 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7" name="Picture 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28</xdr:row>
      <xdr:rowOff>76200</xdr:rowOff>
    </xdr:to>
    <xdr:pic>
      <xdr:nvPicPr>
        <xdr:cNvPr id="8" name="Picture 36"/>
        <xdr:cNvPicPr preferRelativeResize="1">
          <a:picLocks noChangeAspect="1"/>
        </xdr:cNvPicPr>
      </xdr:nvPicPr>
      <xdr:blipFill>
        <a:blip r:embed="rId4"/>
        <a:stretch>
          <a:fillRect/>
        </a:stretch>
      </xdr:blipFill>
      <xdr:spPr>
        <a:xfrm>
          <a:off x="8181975" y="12477750"/>
          <a:ext cx="885825" cy="1323975"/>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9" name="Picture 5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0" name="Picture 5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1" name="Picture 6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2" name="Picture 6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13" name="Picture 77"/>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4" name="Picture 80"/>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5" name="Picture 86"/>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6" name="Picture 87"/>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17" name="Picture 102"/>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8" name="Picture 105"/>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9" name="Picture 111"/>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20" name="Picture 112"/>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72;&#1074;&#1075;&#1091;&#1089;&#1090;%20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89;&#1077;&#1085;&#1090;&#1103;&#1073;&#1088;&#1100;%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1244.05</v>
          </cell>
        </row>
        <row r="8">
          <cell r="D8">
            <v>1272.53</v>
          </cell>
        </row>
        <row r="9">
          <cell r="D9">
            <v>1295.31</v>
          </cell>
        </row>
        <row r="10">
          <cell r="D10">
            <v>1322.05</v>
          </cell>
        </row>
        <row r="11">
          <cell r="D11">
            <v>1353.89</v>
          </cell>
        </row>
        <row r="12">
          <cell r="D12">
            <v>160179.94</v>
          </cell>
        </row>
        <row r="13">
          <cell r="D13">
            <v>987.76</v>
          </cell>
        </row>
        <row r="15">
          <cell r="D15">
            <v>922.03</v>
          </cell>
        </row>
        <row r="16">
          <cell r="D16">
            <v>1396.47</v>
          </cell>
        </row>
        <row r="17">
          <cell r="D17">
            <v>1612.85</v>
          </cell>
        </row>
        <row r="24">
          <cell r="B24">
            <v>0.512</v>
          </cell>
          <cell r="C24">
            <v>0.512</v>
          </cell>
          <cell r="D24">
            <v>0.512</v>
          </cell>
          <cell r="E24">
            <v>0.512</v>
          </cell>
        </row>
        <row r="25">
          <cell r="B25">
            <v>0.546</v>
          </cell>
          <cell r="C25">
            <v>0.545</v>
          </cell>
          <cell r="D25">
            <v>0.545</v>
          </cell>
          <cell r="E25">
            <v>0.545</v>
          </cell>
        </row>
        <row r="26">
          <cell r="B26">
            <v>0.583</v>
          </cell>
          <cell r="C26">
            <v>0.583</v>
          </cell>
          <cell r="D26">
            <v>0.583</v>
          </cell>
          <cell r="E26">
            <v>0.583</v>
          </cell>
        </row>
        <row r="27">
          <cell r="B27">
            <v>0.604</v>
          </cell>
          <cell r="C27">
            <v>0.603</v>
          </cell>
          <cell r="D27">
            <v>0.603</v>
          </cell>
          <cell r="E27">
            <v>0.603</v>
          </cell>
        </row>
        <row r="28">
          <cell r="B28">
            <v>0.641</v>
          </cell>
          <cell r="C28">
            <v>0.64</v>
          </cell>
          <cell r="D28">
            <v>0.641</v>
          </cell>
          <cell r="E28">
            <v>0.641</v>
          </cell>
        </row>
        <row r="29">
          <cell r="B29">
            <v>0.212</v>
          </cell>
          <cell r="C29">
            <v>0.212</v>
          </cell>
          <cell r="D29">
            <v>0.212</v>
          </cell>
          <cell r="E29">
            <v>0.212</v>
          </cell>
        </row>
        <row r="30">
          <cell r="B30">
            <v>0.583</v>
          </cell>
          <cell r="C30">
            <v>0.583</v>
          </cell>
          <cell r="D30">
            <v>0.583</v>
          </cell>
          <cell r="E30">
            <v>0.583</v>
          </cell>
        </row>
        <row r="31">
          <cell r="B31">
            <v>0.954</v>
          </cell>
          <cell r="C31">
            <v>0.954</v>
          </cell>
          <cell r="D31">
            <v>0.954</v>
          </cell>
          <cell r="E31">
            <v>0.954</v>
          </cell>
        </row>
        <row r="33">
          <cell r="B33">
            <v>187.546</v>
          </cell>
        </row>
        <row r="34">
          <cell r="B34">
            <v>0.212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oleObject" Target="../embeddings/oleObject_2_63.bin" /><Relationship Id="rId65" Type="http://schemas.openxmlformats.org/officeDocument/2006/relationships/oleObject" Target="../embeddings/oleObject_2_64.bin" /><Relationship Id="rId66" Type="http://schemas.openxmlformats.org/officeDocument/2006/relationships/oleObject" Target="../embeddings/oleObject_2_65.bin" /><Relationship Id="rId67" Type="http://schemas.openxmlformats.org/officeDocument/2006/relationships/oleObject" Target="../embeddings/oleObject_2_66.bin" /><Relationship Id="rId68" Type="http://schemas.openxmlformats.org/officeDocument/2006/relationships/oleObject" Target="../embeddings/oleObject_2_67.bin" /><Relationship Id="rId69" Type="http://schemas.openxmlformats.org/officeDocument/2006/relationships/oleObject" Target="../embeddings/oleObject_2_68.bin" /><Relationship Id="rId70" Type="http://schemas.openxmlformats.org/officeDocument/2006/relationships/oleObject" Target="../embeddings/oleObject_2_69.bin" /><Relationship Id="rId71" Type="http://schemas.openxmlformats.org/officeDocument/2006/relationships/oleObject" Target="../embeddings/oleObject_2_70.bin" /><Relationship Id="rId72" Type="http://schemas.openxmlformats.org/officeDocument/2006/relationships/oleObject" Target="../embeddings/oleObject_2_71.bin" /><Relationship Id="rId73" Type="http://schemas.openxmlformats.org/officeDocument/2006/relationships/oleObject" Target="../embeddings/oleObject_2_72.bin" /><Relationship Id="rId74" Type="http://schemas.openxmlformats.org/officeDocument/2006/relationships/oleObject" Target="../embeddings/oleObject_2_73.bin" /><Relationship Id="rId75" Type="http://schemas.openxmlformats.org/officeDocument/2006/relationships/oleObject" Target="../embeddings/oleObject_2_74.bin" /><Relationship Id="rId76" Type="http://schemas.openxmlformats.org/officeDocument/2006/relationships/oleObject" Target="../embeddings/oleObject_2_75.bin" /><Relationship Id="rId77" Type="http://schemas.openxmlformats.org/officeDocument/2006/relationships/oleObject" Target="../embeddings/oleObject_2_76.bin" /><Relationship Id="rId78" Type="http://schemas.openxmlformats.org/officeDocument/2006/relationships/oleObject" Target="../embeddings/oleObject_2_77.bin" /><Relationship Id="rId79" Type="http://schemas.openxmlformats.org/officeDocument/2006/relationships/oleObject" Target="../embeddings/oleObject_2_78.bin" /><Relationship Id="rId80" Type="http://schemas.openxmlformats.org/officeDocument/2006/relationships/oleObject" Target="../embeddings/oleObject_2_79.bin" /><Relationship Id="rId81" Type="http://schemas.openxmlformats.org/officeDocument/2006/relationships/oleObject" Target="../embeddings/oleObject_2_80.bin" /><Relationship Id="rId82" Type="http://schemas.openxmlformats.org/officeDocument/2006/relationships/oleObject" Target="../embeddings/oleObject_2_81.bin" /><Relationship Id="rId83" Type="http://schemas.openxmlformats.org/officeDocument/2006/relationships/oleObject" Target="../embeddings/oleObject_2_82.bin" /><Relationship Id="rId84" Type="http://schemas.openxmlformats.org/officeDocument/2006/relationships/oleObject" Target="../embeddings/oleObject_2_83.bin" /><Relationship Id="rId85" Type="http://schemas.openxmlformats.org/officeDocument/2006/relationships/oleObject" Target="../embeddings/oleObject_2_84.bin" /><Relationship Id="rId86" Type="http://schemas.openxmlformats.org/officeDocument/2006/relationships/oleObject" Target="../embeddings/oleObject_2_85.bin" /><Relationship Id="rId87" Type="http://schemas.openxmlformats.org/officeDocument/2006/relationships/oleObject" Target="../embeddings/oleObject_2_86.bin" /><Relationship Id="rId88" Type="http://schemas.openxmlformats.org/officeDocument/2006/relationships/oleObject" Target="../embeddings/oleObject_2_87.bin" /><Relationship Id="rId89" Type="http://schemas.openxmlformats.org/officeDocument/2006/relationships/oleObject" Target="../embeddings/oleObject_2_88.bin" /><Relationship Id="rId90" Type="http://schemas.openxmlformats.org/officeDocument/2006/relationships/oleObject" Target="../embeddings/oleObject_2_89.bin" /><Relationship Id="rId91" Type="http://schemas.openxmlformats.org/officeDocument/2006/relationships/oleObject" Target="../embeddings/oleObject_2_90.bin" /><Relationship Id="rId92" Type="http://schemas.openxmlformats.org/officeDocument/2006/relationships/oleObject" Target="../embeddings/oleObject_2_91.bin" /><Relationship Id="rId93" Type="http://schemas.openxmlformats.org/officeDocument/2006/relationships/oleObject" Target="../embeddings/oleObject_2_92.bin" /><Relationship Id="rId94" Type="http://schemas.openxmlformats.org/officeDocument/2006/relationships/oleObject" Target="../embeddings/oleObject_2_93.bin" /><Relationship Id="rId95" Type="http://schemas.openxmlformats.org/officeDocument/2006/relationships/oleObject" Target="../embeddings/oleObject_2_94.bin" /><Relationship Id="rId96" Type="http://schemas.openxmlformats.org/officeDocument/2006/relationships/oleObject" Target="../embeddings/oleObject_2_95.bin" /><Relationship Id="rId97" Type="http://schemas.openxmlformats.org/officeDocument/2006/relationships/oleObject" Target="../embeddings/oleObject_2_96.bin" /><Relationship Id="rId98" Type="http://schemas.openxmlformats.org/officeDocument/2006/relationships/oleObject" Target="../embeddings/oleObject_2_97.bin" /><Relationship Id="rId99" Type="http://schemas.openxmlformats.org/officeDocument/2006/relationships/oleObject" Target="../embeddings/oleObject_2_98.bin" /><Relationship Id="rId100" Type="http://schemas.openxmlformats.org/officeDocument/2006/relationships/oleObject" Target="../embeddings/oleObject_2_99.bin" /><Relationship Id="rId101" Type="http://schemas.openxmlformats.org/officeDocument/2006/relationships/oleObject" Target="../embeddings/oleObject_2_100.bin" /><Relationship Id="rId102" Type="http://schemas.openxmlformats.org/officeDocument/2006/relationships/oleObject" Target="../embeddings/oleObject_2_101.bin" /><Relationship Id="rId103" Type="http://schemas.openxmlformats.org/officeDocument/2006/relationships/oleObject" Target="../embeddings/oleObject_2_102.bin" /><Relationship Id="rId104" Type="http://schemas.openxmlformats.org/officeDocument/2006/relationships/oleObject" Target="../embeddings/oleObject_2_103.bin" /><Relationship Id="rId105" Type="http://schemas.openxmlformats.org/officeDocument/2006/relationships/oleObject" Target="../embeddings/oleObject_2_104.bin" /><Relationship Id="rId106" Type="http://schemas.openxmlformats.org/officeDocument/2006/relationships/vmlDrawing" Target="../drawings/vmlDrawing1.vml" /><Relationship Id="rId107" Type="http://schemas.openxmlformats.org/officeDocument/2006/relationships/drawing" Target="../drawings/drawing1.xml" /><Relationship Id="rId10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oleObject" Target="../embeddings/oleObject_3_37.bin" /><Relationship Id="rId39" Type="http://schemas.openxmlformats.org/officeDocument/2006/relationships/oleObject" Target="../embeddings/oleObject_3_38.bin" /><Relationship Id="rId40" Type="http://schemas.openxmlformats.org/officeDocument/2006/relationships/oleObject" Target="../embeddings/oleObject_3_39.bin" /><Relationship Id="rId41" Type="http://schemas.openxmlformats.org/officeDocument/2006/relationships/oleObject" Target="../embeddings/oleObject_3_40.bin" /><Relationship Id="rId42" Type="http://schemas.openxmlformats.org/officeDocument/2006/relationships/oleObject" Target="../embeddings/oleObject_3_41.bin" /><Relationship Id="rId43" Type="http://schemas.openxmlformats.org/officeDocument/2006/relationships/oleObject" Target="../embeddings/oleObject_3_42.bin" /><Relationship Id="rId44" Type="http://schemas.openxmlformats.org/officeDocument/2006/relationships/oleObject" Target="../embeddings/oleObject_3_43.bin" /><Relationship Id="rId45" Type="http://schemas.openxmlformats.org/officeDocument/2006/relationships/oleObject" Target="../embeddings/oleObject_3_44.bin" /><Relationship Id="rId46"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G759"/>
  <sheetViews>
    <sheetView tabSelected="1" workbookViewId="0" topLeftCell="A25">
      <selection activeCell="A33" sqref="A33:C33"/>
    </sheetView>
  </sheetViews>
  <sheetFormatPr defaultColWidth="9.00390625" defaultRowHeight="12.75"/>
  <cols>
    <col min="1" max="1" width="15.875" style="265" customWidth="1"/>
    <col min="2" max="2" width="9.00390625" style="209" customWidth="1"/>
    <col min="3" max="3" width="30.625" style="209" customWidth="1"/>
    <col min="4" max="4" width="32.375" style="209" customWidth="1"/>
    <col min="5" max="5" width="28.75390625" style="209" customWidth="1"/>
    <col min="6" max="6" width="31.375" style="209" customWidth="1"/>
    <col min="7" max="16384" width="9.125" style="209" customWidth="1"/>
  </cols>
  <sheetData>
    <row r="1" spans="1:5" ht="70.5" customHeight="1">
      <c r="A1" s="207" t="s">
        <v>43</v>
      </c>
      <c r="B1" s="207"/>
      <c r="C1" s="208"/>
      <c r="D1" s="208"/>
      <c r="E1" s="208"/>
    </row>
    <row r="2" spans="1:5" ht="15.75">
      <c r="A2" s="210" t="s">
        <v>21</v>
      </c>
      <c r="B2" s="211"/>
      <c r="C2" s="212"/>
      <c r="D2" s="213" t="s">
        <v>22</v>
      </c>
      <c r="E2" s="214"/>
    </row>
    <row r="3" spans="1:6" ht="15.75">
      <c r="A3" s="210" t="s">
        <v>23</v>
      </c>
      <c r="B3" s="211"/>
      <c r="C3" s="212"/>
      <c r="D3" s="213" t="s">
        <v>49</v>
      </c>
      <c r="E3" s="214"/>
      <c r="F3" s="215"/>
    </row>
    <row r="4" spans="1:6" ht="15.75">
      <c r="A4" s="210" t="s">
        <v>44</v>
      </c>
      <c r="B4" s="211"/>
      <c r="C4" s="212"/>
      <c r="D4" s="213" t="s">
        <v>114</v>
      </c>
      <c r="E4" s="214"/>
      <c r="F4" s="215"/>
    </row>
    <row r="5" spans="1:5" ht="12.75">
      <c r="A5" s="216"/>
      <c r="B5" s="217"/>
      <c r="C5" s="218"/>
      <c r="D5" s="219"/>
      <c r="E5" s="220"/>
    </row>
    <row r="6" spans="1:5" ht="129.75" customHeight="1">
      <c r="A6" s="109" t="s">
        <v>104</v>
      </c>
      <c r="B6" s="110" t="s">
        <v>24</v>
      </c>
      <c r="C6" s="111" t="s">
        <v>24</v>
      </c>
      <c r="D6" s="219"/>
      <c r="E6" s="220" t="s">
        <v>24</v>
      </c>
    </row>
    <row r="7" spans="1:5" ht="12.75" customHeight="1">
      <c r="A7" s="221" t="s">
        <v>105</v>
      </c>
      <c r="B7" s="222" t="s">
        <v>105</v>
      </c>
      <c r="C7" s="223" t="s">
        <v>105</v>
      </c>
      <c r="D7" s="219">
        <v>1244.05</v>
      </c>
      <c r="E7" s="220" t="s">
        <v>105</v>
      </c>
    </row>
    <row r="8" spans="1:5" ht="12.75" customHeight="1">
      <c r="A8" s="221" t="s">
        <v>106</v>
      </c>
      <c r="B8" s="222" t="s">
        <v>106</v>
      </c>
      <c r="C8" s="223" t="s">
        <v>106</v>
      </c>
      <c r="D8" s="219">
        <v>1272.53</v>
      </c>
      <c r="E8" s="220" t="s">
        <v>106</v>
      </c>
    </row>
    <row r="9" spans="1:5" ht="12.75" customHeight="1">
      <c r="A9" s="221" t="s">
        <v>107</v>
      </c>
      <c r="B9" s="222" t="s">
        <v>107</v>
      </c>
      <c r="C9" s="223" t="s">
        <v>107</v>
      </c>
      <c r="D9" s="219">
        <v>1295.31</v>
      </c>
      <c r="E9" s="220" t="s">
        <v>107</v>
      </c>
    </row>
    <row r="10" spans="1:5" ht="12.75" customHeight="1">
      <c r="A10" s="221" t="s">
        <v>108</v>
      </c>
      <c r="B10" s="222" t="s">
        <v>108</v>
      </c>
      <c r="C10" s="223" t="s">
        <v>108</v>
      </c>
      <c r="D10" s="219">
        <v>1322.05</v>
      </c>
      <c r="E10" s="220" t="s">
        <v>108</v>
      </c>
    </row>
    <row r="11" spans="1:5" ht="12.75" customHeight="1">
      <c r="A11" s="221" t="s">
        <v>109</v>
      </c>
      <c r="B11" s="222" t="s">
        <v>109</v>
      </c>
      <c r="C11" s="223" t="s">
        <v>109</v>
      </c>
      <c r="D11" s="219">
        <v>1353.89</v>
      </c>
      <c r="E11" s="220" t="s">
        <v>109</v>
      </c>
    </row>
    <row r="12" spans="1:5" ht="15.75" customHeight="1">
      <c r="A12" s="216" t="s">
        <v>54</v>
      </c>
      <c r="B12" s="217"/>
      <c r="C12" s="218"/>
      <c r="D12" s="219">
        <v>987.76</v>
      </c>
      <c r="E12" s="220"/>
    </row>
    <row r="13" spans="1:5" ht="54" customHeight="1">
      <c r="A13" s="224" t="s">
        <v>70</v>
      </c>
      <c r="B13" s="225"/>
      <c r="C13" s="226"/>
      <c r="D13" s="219"/>
      <c r="E13" s="227"/>
    </row>
    <row r="14" spans="1:5" ht="12.75" customHeight="1">
      <c r="A14" s="228" t="s">
        <v>71</v>
      </c>
      <c r="B14" s="229"/>
      <c r="C14" s="230"/>
      <c r="D14" s="219"/>
      <c r="E14" s="220"/>
    </row>
    <row r="15" spans="1:5" ht="12.75" customHeight="1">
      <c r="A15" s="228" t="s">
        <v>45</v>
      </c>
      <c r="B15" s="229"/>
      <c r="C15" s="230"/>
      <c r="D15" s="219">
        <v>922.03</v>
      </c>
      <c r="E15" s="220"/>
    </row>
    <row r="16" spans="1:5" ht="12.75" customHeight="1">
      <c r="A16" s="228" t="s">
        <v>46</v>
      </c>
      <c r="B16" s="229"/>
      <c r="C16" s="230"/>
      <c r="D16" s="219">
        <v>1396.47</v>
      </c>
      <c r="E16" s="220"/>
    </row>
    <row r="17" spans="1:5" ht="12.75" customHeight="1">
      <c r="A17" s="228" t="s">
        <v>47</v>
      </c>
      <c r="B17" s="229"/>
      <c r="C17" s="230"/>
      <c r="D17" s="219">
        <v>1612.85</v>
      </c>
      <c r="E17" s="220"/>
    </row>
    <row r="18" spans="1:5" ht="12.75" customHeight="1">
      <c r="A18" s="228" t="s">
        <v>72</v>
      </c>
      <c r="B18" s="229"/>
      <c r="C18" s="230"/>
      <c r="D18" s="219"/>
      <c r="E18" s="220"/>
    </row>
    <row r="19" spans="1:5" ht="12.75" customHeight="1">
      <c r="A19" s="228" t="s">
        <v>45</v>
      </c>
      <c r="B19" s="229"/>
      <c r="C19" s="230"/>
      <c r="D19" s="219">
        <v>922.03</v>
      </c>
      <c r="E19" s="220"/>
    </row>
    <row r="20" spans="1:5" ht="12.75" customHeight="1">
      <c r="A20" s="228" t="s">
        <v>73</v>
      </c>
      <c r="B20" s="229"/>
      <c r="C20" s="230"/>
      <c r="D20" s="219">
        <v>1463.74</v>
      </c>
      <c r="E20" s="220"/>
    </row>
    <row r="21" spans="1:5" ht="70.5" customHeight="1">
      <c r="A21" s="231" t="s">
        <v>92</v>
      </c>
      <c r="B21" s="232"/>
      <c r="C21" s="232"/>
      <c r="D21" s="232"/>
      <c r="E21" s="233"/>
    </row>
    <row r="22" spans="1:5" ht="44.25" customHeight="1">
      <c r="A22" s="234" t="s">
        <v>55</v>
      </c>
      <c r="B22" s="234"/>
      <c r="C22" s="234"/>
      <c r="D22" s="235">
        <v>48234.753</v>
      </c>
      <c r="E22" s="235"/>
    </row>
    <row r="23" spans="1:5" ht="17.25" customHeight="1">
      <c r="A23" s="216" t="s">
        <v>48</v>
      </c>
      <c r="B23" s="217"/>
      <c r="C23" s="217"/>
      <c r="D23" s="236"/>
      <c r="E23" s="237"/>
    </row>
    <row r="24" spans="1:5" ht="55.5" customHeight="1">
      <c r="A24" s="234" t="s">
        <v>56</v>
      </c>
      <c r="B24" s="234"/>
      <c r="C24" s="234"/>
      <c r="D24" s="235">
        <v>0</v>
      </c>
      <c r="E24" s="235"/>
    </row>
    <row r="25" spans="1:5" ht="59.25" customHeight="1">
      <c r="A25" s="234" t="s">
        <v>57</v>
      </c>
      <c r="B25" s="234"/>
      <c r="C25" s="234"/>
      <c r="D25" s="235">
        <v>0</v>
      </c>
      <c r="E25" s="235"/>
    </row>
    <row r="26" spans="1:5" ht="115.5" customHeight="1">
      <c r="A26" s="108" t="s">
        <v>90</v>
      </c>
      <c r="B26" s="108"/>
      <c r="C26" s="108"/>
      <c r="D26" s="235">
        <v>48234.753</v>
      </c>
      <c r="E26" s="235"/>
    </row>
    <row r="27" spans="1:5" ht="5.25" customHeight="1">
      <c r="A27" s="238"/>
      <c r="B27" s="238"/>
      <c r="C27" s="238"/>
      <c r="D27" s="238"/>
      <c r="E27" s="238"/>
    </row>
    <row r="28" spans="1:5" ht="5.25" customHeight="1">
      <c r="A28" s="239"/>
      <c r="B28" s="239"/>
      <c r="C28" s="239"/>
      <c r="D28" s="239"/>
      <c r="E28" s="239"/>
    </row>
    <row r="29" spans="1:5" ht="5.25" customHeight="1">
      <c r="A29" s="240"/>
      <c r="B29" s="240"/>
      <c r="C29" s="240"/>
      <c r="D29" s="240"/>
      <c r="E29" s="240"/>
    </row>
    <row r="30" spans="1:5" ht="45" customHeight="1">
      <c r="A30" s="234" t="s">
        <v>58</v>
      </c>
      <c r="B30" s="234"/>
      <c r="C30" s="234"/>
      <c r="D30" s="235">
        <v>10727.791</v>
      </c>
      <c r="E30" s="235"/>
    </row>
    <row r="31" spans="1:5" ht="29.25" customHeight="1">
      <c r="A31" s="234" t="s">
        <v>59</v>
      </c>
      <c r="B31" s="234"/>
      <c r="C31" s="234"/>
      <c r="D31" s="235">
        <v>0</v>
      </c>
      <c r="E31" s="235"/>
    </row>
    <row r="32" spans="1:5" ht="12.75" customHeight="1">
      <c r="A32" s="241"/>
      <c r="B32" s="241"/>
      <c r="C32" s="241"/>
      <c r="D32" s="242"/>
      <c r="E32" s="242"/>
    </row>
    <row r="33" spans="1:5" ht="81.75" customHeight="1">
      <c r="A33" s="113" t="s">
        <v>87</v>
      </c>
      <c r="B33" s="113"/>
      <c r="C33" s="113"/>
      <c r="D33" s="243"/>
      <c r="E33" s="243"/>
    </row>
    <row r="34" spans="1:5" s="247" customFormat="1" ht="14.25" customHeight="1">
      <c r="A34" s="244"/>
      <c r="B34" s="245"/>
      <c r="C34" s="245"/>
      <c r="D34" s="246"/>
      <c r="E34" s="246"/>
    </row>
    <row r="35" spans="1:7" ht="42.75" customHeight="1">
      <c r="A35" s="248" t="s">
        <v>89</v>
      </c>
      <c r="B35" s="248"/>
      <c r="C35" s="248"/>
      <c r="D35" s="249">
        <v>160179.94</v>
      </c>
      <c r="E35" s="250"/>
      <c r="F35" s="251"/>
      <c r="G35" s="252"/>
    </row>
    <row r="36" spans="1:6" ht="81.75" customHeight="1">
      <c r="A36" s="253" t="s">
        <v>67</v>
      </c>
      <c r="B36" s="253"/>
      <c r="C36" s="253"/>
      <c r="D36" s="219">
        <v>160179.94</v>
      </c>
      <c r="E36" s="254"/>
      <c r="F36" s="220"/>
    </row>
    <row r="37" spans="1:5" ht="16.5" customHeight="1">
      <c r="A37" s="255"/>
      <c r="B37" s="256"/>
      <c r="C37" s="256"/>
      <c r="D37" s="257"/>
      <c r="E37" s="257"/>
    </row>
    <row r="38" spans="1:6" ht="60.75" customHeight="1">
      <c r="A38" s="258" t="s">
        <v>60</v>
      </c>
      <c r="B38" s="259"/>
      <c r="C38" s="260"/>
      <c r="D38" s="260"/>
      <c r="E38" s="260"/>
      <c r="F38" s="261"/>
    </row>
    <row r="39" spans="1:6" ht="89.25" customHeight="1">
      <c r="A39" s="262" t="s">
        <v>61</v>
      </c>
      <c r="B39" s="262" t="s">
        <v>62</v>
      </c>
      <c r="C39" s="262" t="s">
        <v>63</v>
      </c>
      <c r="D39" s="262" t="s">
        <v>64</v>
      </c>
      <c r="E39" s="262" t="s">
        <v>65</v>
      </c>
      <c r="F39" s="262" t="s">
        <v>66</v>
      </c>
    </row>
    <row r="40" spans="1:6" ht="12.75" customHeight="1">
      <c r="A40" s="262" t="s">
        <v>121</v>
      </c>
      <c r="B40" s="263">
        <v>0</v>
      </c>
      <c r="C40" s="264">
        <v>937.09</v>
      </c>
      <c r="D40" s="264">
        <v>1096.85</v>
      </c>
      <c r="E40" s="264">
        <v>159.23</v>
      </c>
      <c r="F40" s="264">
        <v>151.72</v>
      </c>
    </row>
    <row r="41" spans="1:6" ht="12.75" customHeight="1">
      <c r="A41" s="262" t="s">
        <v>121</v>
      </c>
      <c r="B41" s="263">
        <v>1</v>
      </c>
      <c r="C41" s="264">
        <v>906.64</v>
      </c>
      <c r="D41" s="264">
        <v>1065.23</v>
      </c>
      <c r="E41" s="264">
        <v>158.06</v>
      </c>
      <c r="F41" s="264">
        <v>150.55</v>
      </c>
    </row>
    <row r="42" spans="1:6" ht="12.75" customHeight="1">
      <c r="A42" s="262" t="s">
        <v>121</v>
      </c>
      <c r="B42" s="263">
        <v>2</v>
      </c>
      <c r="C42" s="264">
        <v>892.61</v>
      </c>
      <c r="D42" s="264">
        <v>1050.65</v>
      </c>
      <c r="E42" s="264">
        <v>147.41</v>
      </c>
      <c r="F42" s="264">
        <v>150</v>
      </c>
    </row>
    <row r="43" spans="1:6" ht="12.75" customHeight="1">
      <c r="A43" s="262" t="s">
        <v>121</v>
      </c>
      <c r="B43" s="263">
        <v>3</v>
      </c>
      <c r="C43" s="264">
        <v>893.03</v>
      </c>
      <c r="D43" s="264">
        <v>1050.98</v>
      </c>
      <c r="E43" s="264">
        <v>129.48</v>
      </c>
      <c r="F43" s="264">
        <v>149.91</v>
      </c>
    </row>
    <row r="44" spans="1:6" ht="12.75" customHeight="1">
      <c r="A44" s="262" t="s">
        <v>121</v>
      </c>
      <c r="B44" s="263">
        <v>4</v>
      </c>
      <c r="C44" s="264">
        <v>881.01</v>
      </c>
      <c r="D44" s="264">
        <v>1038.41</v>
      </c>
      <c r="E44" s="264">
        <v>114.89</v>
      </c>
      <c r="F44" s="264">
        <v>149.36</v>
      </c>
    </row>
    <row r="45" spans="1:6" ht="12.75" customHeight="1">
      <c r="A45" s="262" t="s">
        <v>121</v>
      </c>
      <c r="B45" s="263">
        <v>5</v>
      </c>
      <c r="C45" s="264">
        <v>869.26</v>
      </c>
      <c r="D45" s="264">
        <v>1026.08</v>
      </c>
      <c r="E45" s="264">
        <v>40.9</v>
      </c>
      <c r="F45" s="264">
        <v>148.79</v>
      </c>
    </row>
    <row r="46" spans="1:6" ht="12.75" customHeight="1">
      <c r="A46" s="262" t="s">
        <v>121</v>
      </c>
      <c r="B46" s="263">
        <v>6</v>
      </c>
      <c r="C46" s="264">
        <v>916.87</v>
      </c>
      <c r="D46" s="264">
        <v>1065.72</v>
      </c>
      <c r="E46" s="264">
        <v>61.6</v>
      </c>
      <c r="F46" s="264">
        <v>140.81</v>
      </c>
    </row>
    <row r="47" spans="1:6" ht="12.75" customHeight="1">
      <c r="A47" s="262" t="s">
        <v>121</v>
      </c>
      <c r="B47" s="263">
        <v>7</v>
      </c>
      <c r="C47" s="264">
        <v>936.43</v>
      </c>
      <c r="D47" s="264">
        <v>1085.13</v>
      </c>
      <c r="E47" s="264">
        <v>51.28</v>
      </c>
      <c r="F47" s="264">
        <v>140.66</v>
      </c>
    </row>
    <row r="48" spans="1:6" ht="12.75" customHeight="1">
      <c r="A48" s="262" t="s">
        <v>121</v>
      </c>
      <c r="B48" s="263">
        <v>8</v>
      </c>
      <c r="C48" s="264">
        <v>1025.82</v>
      </c>
      <c r="D48" s="264">
        <v>1180.36</v>
      </c>
      <c r="E48" s="264">
        <v>45.75</v>
      </c>
      <c r="F48" s="264">
        <v>146.5</v>
      </c>
    </row>
    <row r="49" spans="1:6" ht="12.75" customHeight="1">
      <c r="A49" s="262" t="s">
        <v>121</v>
      </c>
      <c r="B49" s="263">
        <v>9</v>
      </c>
      <c r="C49" s="264">
        <v>1107.89</v>
      </c>
      <c r="D49" s="264">
        <v>1263.5</v>
      </c>
      <c r="E49" s="264">
        <v>42.97</v>
      </c>
      <c r="F49" s="264">
        <v>147.57</v>
      </c>
    </row>
    <row r="50" spans="1:6" ht="12.75" customHeight="1">
      <c r="A50" s="262" t="s">
        <v>121</v>
      </c>
      <c r="B50" s="263">
        <v>10</v>
      </c>
      <c r="C50" s="264">
        <v>1145</v>
      </c>
      <c r="D50" s="264">
        <v>1300.15</v>
      </c>
      <c r="E50" s="264">
        <v>61.4</v>
      </c>
      <c r="F50" s="264">
        <v>147.11</v>
      </c>
    </row>
    <row r="51" spans="1:6" ht="12.75" customHeight="1">
      <c r="A51" s="262" t="s">
        <v>121</v>
      </c>
      <c r="B51" s="263">
        <v>11</v>
      </c>
      <c r="C51" s="264">
        <v>1139.49</v>
      </c>
      <c r="D51" s="264">
        <v>1294.48</v>
      </c>
      <c r="E51" s="264">
        <v>104.96</v>
      </c>
      <c r="F51" s="264">
        <v>146.95</v>
      </c>
    </row>
    <row r="52" spans="1:6" ht="12.75" customHeight="1">
      <c r="A52" s="262" t="s">
        <v>121</v>
      </c>
      <c r="B52" s="263">
        <v>12</v>
      </c>
      <c r="C52" s="264">
        <v>1126.94</v>
      </c>
      <c r="D52" s="264">
        <v>1287.76</v>
      </c>
      <c r="E52" s="264">
        <v>40.44</v>
      </c>
      <c r="F52" s="264">
        <v>152.78</v>
      </c>
    </row>
    <row r="53" spans="1:6" ht="12.75" customHeight="1">
      <c r="A53" s="262" t="s">
        <v>121</v>
      </c>
      <c r="B53" s="263">
        <v>13</v>
      </c>
      <c r="C53" s="264">
        <v>1191.5</v>
      </c>
      <c r="D53" s="264">
        <v>1360.16</v>
      </c>
      <c r="E53" s="264">
        <v>37.37</v>
      </c>
      <c r="F53" s="264">
        <v>160.61</v>
      </c>
    </row>
    <row r="54" spans="1:6" ht="12.75" customHeight="1">
      <c r="A54" s="262" t="s">
        <v>121</v>
      </c>
      <c r="B54" s="263">
        <v>14</v>
      </c>
      <c r="C54" s="264">
        <v>1229.72</v>
      </c>
      <c r="D54" s="264">
        <v>1389.09</v>
      </c>
      <c r="E54" s="264">
        <v>59.33</v>
      </c>
      <c r="F54" s="264">
        <v>151.34</v>
      </c>
    </row>
    <row r="55" spans="1:6" ht="12.75" customHeight="1">
      <c r="A55" s="262" t="s">
        <v>121</v>
      </c>
      <c r="B55" s="263">
        <v>15</v>
      </c>
      <c r="C55" s="264">
        <v>1229.68</v>
      </c>
      <c r="D55" s="264">
        <v>1389.6</v>
      </c>
      <c r="E55" s="264">
        <v>98.07</v>
      </c>
      <c r="F55" s="264">
        <v>151.88</v>
      </c>
    </row>
    <row r="56" spans="1:6" ht="12.75" customHeight="1">
      <c r="A56" s="262" t="s">
        <v>121</v>
      </c>
      <c r="B56" s="263">
        <v>16</v>
      </c>
      <c r="C56" s="264">
        <v>1248.88</v>
      </c>
      <c r="D56" s="264">
        <v>1409.51</v>
      </c>
      <c r="E56" s="264">
        <v>121.39</v>
      </c>
      <c r="F56" s="264">
        <v>152.58</v>
      </c>
    </row>
    <row r="57" spans="1:6" ht="12.75" customHeight="1">
      <c r="A57" s="262" t="s">
        <v>121</v>
      </c>
      <c r="B57" s="263">
        <v>17</v>
      </c>
      <c r="C57" s="264">
        <v>1187.31</v>
      </c>
      <c r="D57" s="264">
        <v>1345.57</v>
      </c>
      <c r="E57" s="264">
        <v>104.43</v>
      </c>
      <c r="F57" s="264">
        <v>150.22</v>
      </c>
    </row>
    <row r="58" spans="1:6" ht="12.75" customHeight="1">
      <c r="A58" s="262" t="s">
        <v>121</v>
      </c>
      <c r="B58" s="263">
        <v>18</v>
      </c>
      <c r="C58" s="264">
        <v>1027.25</v>
      </c>
      <c r="D58" s="264">
        <v>1177.68</v>
      </c>
      <c r="E58" s="264">
        <v>71.98</v>
      </c>
      <c r="F58" s="264">
        <v>142.39</v>
      </c>
    </row>
    <row r="59" spans="1:6" ht="12.75" customHeight="1">
      <c r="A59" s="262" t="s">
        <v>121</v>
      </c>
      <c r="B59" s="263">
        <v>19</v>
      </c>
      <c r="C59" s="264">
        <v>1025.85</v>
      </c>
      <c r="D59" s="264">
        <v>1216.02</v>
      </c>
      <c r="E59" s="264">
        <v>44.46</v>
      </c>
      <c r="F59" s="264">
        <v>182.14</v>
      </c>
    </row>
    <row r="60" spans="1:6" ht="12.75" customHeight="1">
      <c r="A60" s="262" t="s">
        <v>121</v>
      </c>
      <c r="B60" s="263">
        <v>20</v>
      </c>
      <c r="C60" s="264">
        <v>1051.36</v>
      </c>
      <c r="D60" s="264">
        <v>1323.48</v>
      </c>
      <c r="E60" s="264">
        <v>43.35</v>
      </c>
      <c r="F60" s="264">
        <v>264.09</v>
      </c>
    </row>
    <row r="61" spans="1:6" ht="12.75" customHeight="1">
      <c r="A61" s="262" t="s">
        <v>121</v>
      </c>
      <c r="B61" s="263">
        <v>21</v>
      </c>
      <c r="C61" s="264">
        <v>1091.58</v>
      </c>
      <c r="D61" s="264">
        <v>1245.93</v>
      </c>
      <c r="E61" s="264">
        <v>98.34</v>
      </c>
      <c r="F61" s="264">
        <v>146.31</v>
      </c>
    </row>
    <row r="62" spans="1:6" ht="12.75" customHeight="1">
      <c r="A62" s="262" t="s">
        <v>121</v>
      </c>
      <c r="B62" s="263">
        <v>22</v>
      </c>
      <c r="C62" s="264">
        <v>1082.7</v>
      </c>
      <c r="D62" s="264">
        <v>1238.85</v>
      </c>
      <c r="E62" s="264">
        <v>124.57</v>
      </c>
      <c r="F62" s="264">
        <v>148.12</v>
      </c>
    </row>
    <row r="63" spans="1:6" ht="12.75" customHeight="1">
      <c r="A63" s="262" t="s">
        <v>121</v>
      </c>
      <c r="B63" s="263">
        <v>23</v>
      </c>
      <c r="C63" s="264">
        <v>1031.89</v>
      </c>
      <c r="D63" s="264">
        <v>1188.05</v>
      </c>
      <c r="E63" s="264">
        <v>176.85</v>
      </c>
      <c r="F63" s="264">
        <v>148.13</v>
      </c>
    </row>
    <row r="64" spans="1:6" ht="12.75" customHeight="1">
      <c r="A64" s="262" t="s">
        <v>122</v>
      </c>
      <c r="B64" s="263">
        <v>0</v>
      </c>
      <c r="C64" s="264">
        <v>883.91</v>
      </c>
      <c r="D64" s="264">
        <v>1052.88</v>
      </c>
      <c r="E64" s="264">
        <v>116.33</v>
      </c>
      <c r="F64" s="264">
        <v>160.93</v>
      </c>
    </row>
    <row r="65" spans="1:6" ht="12.75" customHeight="1">
      <c r="A65" s="262" t="s">
        <v>122</v>
      </c>
      <c r="B65" s="263">
        <v>1</v>
      </c>
      <c r="C65" s="264">
        <v>804.68</v>
      </c>
      <c r="D65" s="264">
        <v>976.29</v>
      </c>
      <c r="E65" s="264">
        <v>39.51</v>
      </c>
      <c r="F65" s="264">
        <v>163.58</v>
      </c>
    </row>
    <row r="66" spans="1:6" ht="12.75" customHeight="1">
      <c r="A66" s="262" t="s">
        <v>122</v>
      </c>
      <c r="B66" s="263">
        <v>2</v>
      </c>
      <c r="C66" s="264">
        <v>776.19</v>
      </c>
      <c r="D66" s="264">
        <v>948.94</v>
      </c>
      <c r="E66" s="264">
        <v>50.86</v>
      </c>
      <c r="F66" s="264">
        <v>164.71</v>
      </c>
    </row>
    <row r="67" spans="1:6" ht="12.75" customHeight="1">
      <c r="A67" s="262" t="s">
        <v>122</v>
      </c>
      <c r="B67" s="263">
        <v>3</v>
      </c>
      <c r="C67" s="264">
        <v>763</v>
      </c>
      <c r="D67" s="264">
        <v>936.32</v>
      </c>
      <c r="E67" s="264">
        <v>58.76</v>
      </c>
      <c r="F67" s="264">
        <v>165.28</v>
      </c>
    </row>
    <row r="68" spans="1:6" ht="12.75" customHeight="1">
      <c r="A68" s="262" t="s">
        <v>122</v>
      </c>
      <c r="B68" s="263">
        <v>4</v>
      </c>
      <c r="C68" s="264">
        <v>762.79</v>
      </c>
      <c r="D68" s="264">
        <v>945.68</v>
      </c>
      <c r="E68" s="264">
        <v>24.42</v>
      </c>
      <c r="F68" s="264">
        <v>174.85</v>
      </c>
    </row>
    <row r="69" spans="1:6" ht="12.75" customHeight="1">
      <c r="A69" s="262" t="s">
        <v>122</v>
      </c>
      <c r="B69" s="263">
        <v>5</v>
      </c>
      <c r="C69" s="264">
        <v>727.21</v>
      </c>
      <c r="D69" s="264">
        <v>954.79</v>
      </c>
      <c r="E69" s="264">
        <v>17.06</v>
      </c>
      <c r="F69" s="264">
        <v>219.53</v>
      </c>
    </row>
    <row r="70" spans="1:6" ht="12.75" customHeight="1">
      <c r="A70" s="262" t="s">
        <v>122</v>
      </c>
      <c r="B70" s="263">
        <v>6</v>
      </c>
      <c r="C70" s="264">
        <v>773.9</v>
      </c>
      <c r="D70" s="264">
        <v>978.96</v>
      </c>
      <c r="E70" s="264">
        <v>13.33</v>
      </c>
      <c r="F70" s="264">
        <v>197.02</v>
      </c>
    </row>
    <row r="71" spans="1:6" ht="12.75" customHeight="1">
      <c r="A71" s="262" t="s">
        <v>122</v>
      </c>
      <c r="B71" s="263">
        <v>7</v>
      </c>
      <c r="C71" s="264">
        <v>844.4</v>
      </c>
      <c r="D71" s="264">
        <v>1050.73</v>
      </c>
      <c r="E71" s="264">
        <v>13.34</v>
      </c>
      <c r="F71" s="264">
        <v>198.29</v>
      </c>
    </row>
    <row r="72" spans="1:6" ht="12.75" customHeight="1">
      <c r="A72" s="262" t="s">
        <v>122</v>
      </c>
      <c r="B72" s="263">
        <v>8</v>
      </c>
      <c r="C72" s="264">
        <v>914.87</v>
      </c>
      <c r="D72" s="264">
        <v>1149.6</v>
      </c>
      <c r="E72" s="264">
        <v>25.13</v>
      </c>
      <c r="F72" s="264">
        <v>226.7</v>
      </c>
    </row>
    <row r="73" spans="1:6" ht="12.75" customHeight="1">
      <c r="A73" s="262" t="s">
        <v>122</v>
      </c>
      <c r="B73" s="263">
        <v>9</v>
      </c>
      <c r="C73" s="264">
        <v>986.14</v>
      </c>
      <c r="D73" s="264">
        <v>1236.31</v>
      </c>
      <c r="E73" s="264">
        <v>26.99</v>
      </c>
      <c r="F73" s="264">
        <v>242.13</v>
      </c>
    </row>
    <row r="74" spans="1:6" ht="12.75" customHeight="1">
      <c r="A74" s="262" t="s">
        <v>122</v>
      </c>
      <c r="B74" s="263">
        <v>10</v>
      </c>
      <c r="C74" s="264">
        <v>989.36</v>
      </c>
      <c r="D74" s="264">
        <v>1224.27</v>
      </c>
      <c r="E74" s="264">
        <v>28.46</v>
      </c>
      <c r="F74" s="264">
        <v>226.88</v>
      </c>
    </row>
    <row r="75" spans="1:6" ht="12.75" customHeight="1">
      <c r="A75" s="262" t="s">
        <v>122</v>
      </c>
      <c r="B75" s="263">
        <v>11</v>
      </c>
      <c r="C75" s="264">
        <v>949.06</v>
      </c>
      <c r="D75" s="264">
        <v>1132.14</v>
      </c>
      <c r="E75" s="264">
        <v>32.18</v>
      </c>
      <c r="F75" s="264">
        <v>175.04</v>
      </c>
    </row>
    <row r="76" spans="1:6" ht="12.75" customHeight="1">
      <c r="A76" s="262" t="s">
        <v>122</v>
      </c>
      <c r="B76" s="263">
        <v>12</v>
      </c>
      <c r="C76" s="264">
        <v>945.06</v>
      </c>
      <c r="D76" s="264">
        <v>1114.6</v>
      </c>
      <c r="E76" s="264">
        <v>32.75</v>
      </c>
      <c r="F76" s="264">
        <v>161.5</v>
      </c>
    </row>
    <row r="77" spans="1:6" ht="12.75" customHeight="1">
      <c r="A77" s="262" t="s">
        <v>122</v>
      </c>
      <c r="B77" s="263">
        <v>13</v>
      </c>
      <c r="C77" s="264">
        <v>1001.88</v>
      </c>
      <c r="D77" s="264">
        <v>1173.49</v>
      </c>
      <c r="E77" s="264">
        <v>30.56</v>
      </c>
      <c r="F77" s="264">
        <v>163.58</v>
      </c>
    </row>
    <row r="78" spans="1:6" ht="12.75" customHeight="1">
      <c r="A78" s="262" t="s">
        <v>122</v>
      </c>
      <c r="B78" s="263">
        <v>14</v>
      </c>
      <c r="C78" s="264">
        <v>1012.1</v>
      </c>
      <c r="D78" s="264">
        <v>1185.06</v>
      </c>
      <c r="E78" s="264">
        <v>30.04</v>
      </c>
      <c r="F78" s="264">
        <v>164.93</v>
      </c>
    </row>
    <row r="79" spans="1:6" ht="12.75" customHeight="1">
      <c r="A79" s="262" t="s">
        <v>122</v>
      </c>
      <c r="B79" s="263">
        <v>15</v>
      </c>
      <c r="C79" s="264">
        <v>1008.64</v>
      </c>
      <c r="D79" s="264">
        <v>1174.78</v>
      </c>
      <c r="E79" s="264">
        <v>104.06</v>
      </c>
      <c r="F79" s="264">
        <v>158.1</v>
      </c>
    </row>
    <row r="80" spans="1:6" ht="12.75" customHeight="1">
      <c r="A80" s="262" t="s">
        <v>122</v>
      </c>
      <c r="B80" s="263">
        <v>16</v>
      </c>
      <c r="C80" s="264">
        <v>980.12</v>
      </c>
      <c r="D80" s="264">
        <v>1144.05</v>
      </c>
      <c r="E80" s="264">
        <v>106.01</v>
      </c>
      <c r="F80" s="264">
        <v>155.89</v>
      </c>
    </row>
    <row r="81" spans="1:6" ht="12.75" customHeight="1">
      <c r="A81" s="262" t="s">
        <v>122</v>
      </c>
      <c r="B81" s="263">
        <v>17</v>
      </c>
      <c r="C81" s="264">
        <v>967.64</v>
      </c>
      <c r="D81" s="264">
        <v>1124.32</v>
      </c>
      <c r="E81" s="264">
        <v>95.99</v>
      </c>
      <c r="F81" s="264">
        <v>148.65</v>
      </c>
    </row>
    <row r="82" spans="1:6" ht="12.75" customHeight="1">
      <c r="A82" s="262" t="s">
        <v>122</v>
      </c>
      <c r="B82" s="263">
        <v>18</v>
      </c>
      <c r="C82" s="264">
        <v>944.96</v>
      </c>
      <c r="D82" s="264">
        <v>1102.88</v>
      </c>
      <c r="E82" s="264">
        <v>147.94</v>
      </c>
      <c r="F82" s="264">
        <v>149.88</v>
      </c>
    </row>
    <row r="83" spans="1:6" ht="12.75" customHeight="1">
      <c r="A83" s="262" t="s">
        <v>122</v>
      </c>
      <c r="B83" s="263">
        <v>19</v>
      </c>
      <c r="C83" s="264">
        <v>933.02</v>
      </c>
      <c r="D83" s="264">
        <v>1090.52</v>
      </c>
      <c r="E83" s="264">
        <v>81.96</v>
      </c>
      <c r="F83" s="264">
        <v>149.46</v>
      </c>
    </row>
    <row r="84" spans="1:6" ht="12.75" customHeight="1">
      <c r="A84" s="262" t="s">
        <v>122</v>
      </c>
      <c r="B84" s="263">
        <v>20</v>
      </c>
      <c r="C84" s="264">
        <v>958.68</v>
      </c>
      <c r="D84" s="264">
        <v>1123.76</v>
      </c>
      <c r="E84" s="264">
        <v>42.7</v>
      </c>
      <c r="F84" s="264">
        <v>157.04</v>
      </c>
    </row>
    <row r="85" spans="1:6" ht="12.75" customHeight="1">
      <c r="A85" s="262" t="s">
        <v>122</v>
      </c>
      <c r="B85" s="263">
        <v>21</v>
      </c>
      <c r="C85" s="264">
        <v>1026.67</v>
      </c>
      <c r="D85" s="264">
        <v>1183.2</v>
      </c>
      <c r="E85" s="264">
        <v>124.42</v>
      </c>
      <c r="F85" s="264">
        <v>148.49</v>
      </c>
    </row>
    <row r="86" spans="1:6" ht="12.75" customHeight="1">
      <c r="A86" s="262" t="s">
        <v>122</v>
      </c>
      <c r="B86" s="263">
        <v>22</v>
      </c>
      <c r="C86" s="264">
        <v>1018.19</v>
      </c>
      <c r="D86" s="264">
        <v>1178.79</v>
      </c>
      <c r="E86" s="264">
        <v>209.49</v>
      </c>
      <c r="F86" s="264">
        <v>152.56</v>
      </c>
    </row>
    <row r="87" spans="1:6" ht="12.75" customHeight="1">
      <c r="A87" s="262" t="s">
        <v>122</v>
      </c>
      <c r="B87" s="263">
        <v>23</v>
      </c>
      <c r="C87" s="264">
        <v>947.71</v>
      </c>
      <c r="D87" s="264">
        <v>1110.87</v>
      </c>
      <c r="E87" s="264">
        <v>189.99</v>
      </c>
      <c r="F87" s="264">
        <v>155.13</v>
      </c>
    </row>
    <row r="88" spans="1:6" ht="12.75" customHeight="1">
      <c r="A88" s="262" t="s">
        <v>123</v>
      </c>
      <c r="B88" s="263">
        <v>0</v>
      </c>
      <c r="C88" s="264">
        <v>866.62</v>
      </c>
      <c r="D88" s="264">
        <v>1034.43</v>
      </c>
      <c r="E88" s="264">
        <v>54.93</v>
      </c>
      <c r="F88" s="264">
        <v>159.77</v>
      </c>
    </row>
    <row r="89" spans="1:6" ht="12.75" customHeight="1">
      <c r="A89" s="262" t="s">
        <v>123</v>
      </c>
      <c r="B89" s="263">
        <v>1</v>
      </c>
      <c r="C89" s="264">
        <v>800.41</v>
      </c>
      <c r="D89" s="264">
        <v>971.25</v>
      </c>
      <c r="E89" s="264">
        <v>29.66</v>
      </c>
      <c r="F89" s="264">
        <v>162.8</v>
      </c>
    </row>
    <row r="90" spans="1:6" ht="12.75" customHeight="1">
      <c r="A90" s="262" t="s">
        <v>123</v>
      </c>
      <c r="B90" s="263">
        <v>2</v>
      </c>
      <c r="C90" s="264">
        <v>759.97</v>
      </c>
      <c r="D90" s="264">
        <v>930.52</v>
      </c>
      <c r="E90" s="264">
        <v>29.59</v>
      </c>
      <c r="F90" s="264">
        <v>162.51</v>
      </c>
    </row>
    <row r="91" spans="1:6" ht="12.75" customHeight="1">
      <c r="A91" s="262" t="s">
        <v>123</v>
      </c>
      <c r="B91" s="263">
        <v>3</v>
      </c>
      <c r="C91" s="264">
        <v>740.34</v>
      </c>
      <c r="D91" s="264">
        <v>908.45</v>
      </c>
      <c r="E91" s="264">
        <v>32.11</v>
      </c>
      <c r="F91" s="264">
        <v>160.07</v>
      </c>
    </row>
    <row r="92" spans="1:6" ht="12.75" customHeight="1">
      <c r="A92" s="262" t="s">
        <v>123</v>
      </c>
      <c r="B92" s="263">
        <v>4</v>
      </c>
      <c r="C92" s="264">
        <v>749.51</v>
      </c>
      <c r="D92" s="264">
        <v>938.58</v>
      </c>
      <c r="E92" s="264">
        <v>27.71</v>
      </c>
      <c r="F92" s="264">
        <v>181.03</v>
      </c>
    </row>
    <row r="93" spans="1:6" ht="12.75" customHeight="1">
      <c r="A93" s="262" t="s">
        <v>123</v>
      </c>
      <c r="B93" s="263">
        <v>5</v>
      </c>
      <c r="C93" s="264">
        <v>738.93</v>
      </c>
      <c r="D93" s="264">
        <v>958.71</v>
      </c>
      <c r="E93" s="264">
        <v>30.95</v>
      </c>
      <c r="F93" s="264">
        <v>211.74</v>
      </c>
    </row>
    <row r="94" spans="1:6" ht="12.75" customHeight="1">
      <c r="A94" s="262" t="s">
        <v>123</v>
      </c>
      <c r="B94" s="263">
        <v>6</v>
      </c>
      <c r="C94" s="264">
        <v>780.3</v>
      </c>
      <c r="D94" s="264">
        <v>990.13</v>
      </c>
      <c r="E94" s="264">
        <v>28.8</v>
      </c>
      <c r="F94" s="264">
        <v>201.79</v>
      </c>
    </row>
    <row r="95" spans="1:6" ht="12.75" customHeight="1">
      <c r="A95" s="262" t="s">
        <v>123</v>
      </c>
      <c r="B95" s="263">
        <v>7</v>
      </c>
      <c r="C95" s="264">
        <v>840.9</v>
      </c>
      <c r="D95" s="264">
        <v>1050.62</v>
      </c>
      <c r="E95" s="264">
        <v>29.01</v>
      </c>
      <c r="F95" s="264">
        <v>201.68</v>
      </c>
    </row>
    <row r="96" spans="1:6" ht="12.75" customHeight="1">
      <c r="A96" s="262" t="s">
        <v>123</v>
      </c>
      <c r="B96" s="263">
        <v>8</v>
      </c>
      <c r="C96" s="264">
        <v>890.41</v>
      </c>
      <c r="D96" s="264">
        <v>1074.69</v>
      </c>
      <c r="E96" s="264">
        <v>34.79</v>
      </c>
      <c r="F96" s="264">
        <v>176.24</v>
      </c>
    </row>
    <row r="97" spans="1:6" ht="12.75" customHeight="1">
      <c r="A97" s="262" t="s">
        <v>123</v>
      </c>
      <c r="B97" s="263">
        <v>9</v>
      </c>
      <c r="C97" s="264">
        <v>908.82</v>
      </c>
      <c r="D97" s="264">
        <v>1108.91</v>
      </c>
      <c r="E97" s="264">
        <v>38.36</v>
      </c>
      <c r="F97" s="264">
        <v>192.05</v>
      </c>
    </row>
    <row r="98" spans="1:6" ht="12.75" customHeight="1">
      <c r="A98" s="262" t="s">
        <v>123</v>
      </c>
      <c r="B98" s="263">
        <v>10</v>
      </c>
      <c r="C98" s="264">
        <v>915.93</v>
      </c>
      <c r="D98" s="264">
        <v>1090.19</v>
      </c>
      <c r="E98" s="264">
        <v>39.07</v>
      </c>
      <c r="F98" s="264">
        <v>166.22</v>
      </c>
    </row>
    <row r="99" spans="1:6" ht="12.75" customHeight="1">
      <c r="A99" s="262" t="s">
        <v>123</v>
      </c>
      <c r="B99" s="263">
        <v>11</v>
      </c>
      <c r="C99" s="264">
        <v>925</v>
      </c>
      <c r="D99" s="264">
        <v>1080.9</v>
      </c>
      <c r="E99" s="264">
        <v>44.66</v>
      </c>
      <c r="F99" s="264">
        <v>147.86</v>
      </c>
    </row>
    <row r="100" spans="1:6" ht="12.75" customHeight="1">
      <c r="A100" s="262" t="s">
        <v>123</v>
      </c>
      <c r="B100" s="263">
        <v>12</v>
      </c>
      <c r="C100" s="264">
        <v>933.84</v>
      </c>
      <c r="D100" s="264">
        <v>1112.88</v>
      </c>
      <c r="E100" s="264">
        <v>38.76</v>
      </c>
      <c r="F100" s="264">
        <v>171.01</v>
      </c>
    </row>
    <row r="101" spans="1:6" ht="12.75" customHeight="1">
      <c r="A101" s="262" t="s">
        <v>123</v>
      </c>
      <c r="B101" s="263">
        <v>13</v>
      </c>
      <c r="C101" s="264">
        <v>947.1</v>
      </c>
      <c r="D101" s="264">
        <v>1158.34</v>
      </c>
      <c r="E101" s="264">
        <v>37.75</v>
      </c>
      <c r="F101" s="264">
        <v>203.2</v>
      </c>
    </row>
    <row r="102" spans="1:6" ht="12.75" customHeight="1">
      <c r="A102" s="262" t="s">
        <v>123</v>
      </c>
      <c r="B102" s="263">
        <v>14</v>
      </c>
      <c r="C102" s="264">
        <v>968.56</v>
      </c>
      <c r="D102" s="264">
        <v>1179.61</v>
      </c>
      <c r="E102" s="264">
        <v>36.73</v>
      </c>
      <c r="F102" s="264">
        <v>203.01</v>
      </c>
    </row>
    <row r="103" spans="1:6" ht="12.75" customHeight="1">
      <c r="A103" s="262" t="s">
        <v>123</v>
      </c>
      <c r="B103" s="263">
        <v>15</v>
      </c>
      <c r="C103" s="264">
        <v>977.18</v>
      </c>
      <c r="D103" s="264">
        <v>1135.12</v>
      </c>
      <c r="E103" s="264">
        <v>75.13</v>
      </c>
      <c r="F103" s="264">
        <v>149.91</v>
      </c>
    </row>
    <row r="104" spans="1:6" ht="12.75" customHeight="1">
      <c r="A104" s="262" t="s">
        <v>123</v>
      </c>
      <c r="B104" s="263">
        <v>16</v>
      </c>
      <c r="C104" s="264">
        <v>968.16</v>
      </c>
      <c r="D104" s="264">
        <v>1125.67</v>
      </c>
      <c r="E104" s="264">
        <v>87.36</v>
      </c>
      <c r="F104" s="264">
        <v>149.47</v>
      </c>
    </row>
    <row r="105" spans="1:6" ht="12.75" customHeight="1">
      <c r="A105" s="262" t="s">
        <v>123</v>
      </c>
      <c r="B105" s="263">
        <v>17</v>
      </c>
      <c r="C105" s="264">
        <v>954.14</v>
      </c>
      <c r="D105" s="264">
        <v>1111.41</v>
      </c>
      <c r="E105" s="264">
        <v>82.38</v>
      </c>
      <c r="F105" s="264">
        <v>149.23</v>
      </c>
    </row>
    <row r="106" spans="1:6" ht="12.75" customHeight="1">
      <c r="A106" s="262" t="s">
        <v>123</v>
      </c>
      <c r="B106" s="263">
        <v>18</v>
      </c>
      <c r="C106" s="264">
        <v>922.11</v>
      </c>
      <c r="D106" s="264">
        <v>1078.84</v>
      </c>
      <c r="E106" s="264">
        <v>94.21</v>
      </c>
      <c r="F106" s="264">
        <v>148.68</v>
      </c>
    </row>
    <row r="107" spans="1:6" ht="12.75" customHeight="1">
      <c r="A107" s="262" t="s">
        <v>123</v>
      </c>
      <c r="B107" s="263">
        <v>19</v>
      </c>
      <c r="C107" s="264">
        <v>915.62</v>
      </c>
      <c r="D107" s="264">
        <v>1071.76</v>
      </c>
      <c r="E107" s="264">
        <v>67.27</v>
      </c>
      <c r="F107" s="264">
        <v>148.1</v>
      </c>
    </row>
    <row r="108" spans="1:6" ht="12.75" customHeight="1">
      <c r="A108" s="262" t="s">
        <v>123</v>
      </c>
      <c r="B108" s="263">
        <v>20</v>
      </c>
      <c r="C108" s="264">
        <v>946.49</v>
      </c>
      <c r="D108" s="264">
        <v>1109.71</v>
      </c>
      <c r="E108" s="264">
        <v>43.01</v>
      </c>
      <c r="F108" s="264">
        <v>155.18</v>
      </c>
    </row>
    <row r="109" spans="1:6" ht="12.75" customHeight="1">
      <c r="A109" s="262" t="s">
        <v>123</v>
      </c>
      <c r="B109" s="263">
        <v>21</v>
      </c>
      <c r="C109" s="264">
        <v>1004.59</v>
      </c>
      <c r="D109" s="264">
        <v>1159.97</v>
      </c>
      <c r="E109" s="264">
        <v>123.37</v>
      </c>
      <c r="F109" s="264">
        <v>147.34</v>
      </c>
    </row>
    <row r="110" spans="1:6" ht="12.75" customHeight="1">
      <c r="A110" s="262" t="s">
        <v>123</v>
      </c>
      <c r="B110" s="263">
        <v>22</v>
      </c>
      <c r="C110" s="264">
        <v>1012.52</v>
      </c>
      <c r="D110" s="264">
        <v>1172.27</v>
      </c>
      <c r="E110" s="264">
        <v>194.97</v>
      </c>
      <c r="F110" s="264">
        <v>151.71</v>
      </c>
    </row>
    <row r="111" spans="1:6" ht="12.75" customHeight="1">
      <c r="A111" s="262" t="s">
        <v>123</v>
      </c>
      <c r="B111" s="263">
        <v>23</v>
      </c>
      <c r="C111" s="264">
        <v>925.27</v>
      </c>
      <c r="D111" s="264">
        <v>1086.67</v>
      </c>
      <c r="E111" s="264">
        <v>1021.65</v>
      </c>
      <c r="F111" s="264">
        <v>153.37</v>
      </c>
    </row>
    <row r="112" spans="1:6" ht="12.75" customHeight="1">
      <c r="A112" s="262" t="s">
        <v>124</v>
      </c>
      <c r="B112" s="263">
        <v>0</v>
      </c>
      <c r="C112" s="264">
        <v>880.48</v>
      </c>
      <c r="D112" s="264">
        <v>1050.75</v>
      </c>
      <c r="E112" s="264">
        <v>86.42</v>
      </c>
      <c r="F112" s="264">
        <v>162.22</v>
      </c>
    </row>
    <row r="113" spans="1:6" ht="12.75" customHeight="1">
      <c r="A113" s="262" t="s">
        <v>124</v>
      </c>
      <c r="B113" s="263">
        <v>1</v>
      </c>
      <c r="C113" s="264">
        <v>866.96</v>
      </c>
      <c r="D113" s="264">
        <v>1043.03</v>
      </c>
      <c r="E113" s="264">
        <v>125.08</v>
      </c>
      <c r="F113" s="264">
        <v>168.03</v>
      </c>
    </row>
    <row r="114" spans="1:6" ht="12.75" customHeight="1">
      <c r="A114" s="262" t="s">
        <v>124</v>
      </c>
      <c r="B114" s="263">
        <v>2</v>
      </c>
      <c r="C114" s="264">
        <v>856.88</v>
      </c>
      <c r="D114" s="264">
        <v>1035.54</v>
      </c>
      <c r="E114" s="264">
        <v>140.34</v>
      </c>
      <c r="F114" s="264">
        <v>170.62</v>
      </c>
    </row>
    <row r="115" spans="1:6" ht="12.75" customHeight="1">
      <c r="A115" s="262" t="s">
        <v>124</v>
      </c>
      <c r="B115" s="263">
        <v>3</v>
      </c>
      <c r="C115" s="264">
        <v>835.58</v>
      </c>
      <c r="D115" s="264">
        <v>1014.08</v>
      </c>
      <c r="E115" s="264">
        <v>118.28</v>
      </c>
      <c r="F115" s="264">
        <v>170.46</v>
      </c>
    </row>
    <row r="116" spans="1:6" ht="12.75" customHeight="1">
      <c r="A116" s="262" t="s">
        <v>124</v>
      </c>
      <c r="B116" s="263">
        <v>4</v>
      </c>
      <c r="C116" s="264">
        <v>834.44</v>
      </c>
      <c r="D116" s="264">
        <v>1009.4</v>
      </c>
      <c r="E116" s="264">
        <v>109.13</v>
      </c>
      <c r="F116" s="264">
        <v>166.93</v>
      </c>
    </row>
    <row r="117" spans="1:6" ht="12.75" customHeight="1">
      <c r="A117" s="262" t="s">
        <v>124</v>
      </c>
      <c r="B117" s="263">
        <v>5</v>
      </c>
      <c r="C117" s="264">
        <v>794.55</v>
      </c>
      <c r="D117" s="264">
        <v>961.87</v>
      </c>
      <c r="E117" s="264">
        <v>90.97</v>
      </c>
      <c r="F117" s="264">
        <v>159.28</v>
      </c>
    </row>
    <row r="118" spans="1:6" ht="12.75" customHeight="1">
      <c r="A118" s="262" t="s">
        <v>124</v>
      </c>
      <c r="B118" s="263">
        <v>6</v>
      </c>
      <c r="C118" s="264">
        <v>825.68</v>
      </c>
      <c r="D118" s="264">
        <v>1001</v>
      </c>
      <c r="E118" s="264">
        <v>89.83</v>
      </c>
      <c r="F118" s="264">
        <v>167.27</v>
      </c>
    </row>
    <row r="119" spans="1:6" ht="12.75" customHeight="1">
      <c r="A119" s="262" t="s">
        <v>124</v>
      </c>
      <c r="B119" s="263">
        <v>7</v>
      </c>
      <c r="C119" s="264">
        <v>847.71</v>
      </c>
      <c r="D119" s="264">
        <v>1036.47</v>
      </c>
      <c r="E119" s="264">
        <v>18.18</v>
      </c>
      <c r="F119" s="264">
        <v>180.73</v>
      </c>
    </row>
    <row r="120" spans="1:6" ht="12.75" customHeight="1">
      <c r="A120" s="262" t="s">
        <v>124</v>
      </c>
      <c r="B120" s="263">
        <v>8</v>
      </c>
      <c r="C120" s="264">
        <v>876.55</v>
      </c>
      <c r="D120" s="264">
        <v>1052.49</v>
      </c>
      <c r="E120" s="264">
        <v>30.34</v>
      </c>
      <c r="F120" s="264">
        <v>167.9</v>
      </c>
    </row>
    <row r="121" spans="1:6" ht="12.75" customHeight="1">
      <c r="A121" s="262" t="s">
        <v>124</v>
      </c>
      <c r="B121" s="263">
        <v>9</v>
      </c>
      <c r="C121" s="264">
        <v>895.35</v>
      </c>
      <c r="D121" s="264">
        <v>1061.05</v>
      </c>
      <c r="E121" s="264">
        <v>36.2</v>
      </c>
      <c r="F121" s="264">
        <v>157.66</v>
      </c>
    </row>
    <row r="122" spans="1:6" ht="12.75" customHeight="1">
      <c r="A122" s="262" t="s">
        <v>124</v>
      </c>
      <c r="B122" s="263">
        <v>10</v>
      </c>
      <c r="C122" s="264">
        <v>922.79</v>
      </c>
      <c r="D122" s="264">
        <v>1084.37</v>
      </c>
      <c r="E122" s="264">
        <v>56.2</v>
      </c>
      <c r="F122" s="264">
        <v>153.54</v>
      </c>
    </row>
    <row r="123" spans="1:6" ht="12.75" customHeight="1">
      <c r="A123" s="262" t="s">
        <v>124</v>
      </c>
      <c r="B123" s="263">
        <v>11</v>
      </c>
      <c r="C123" s="264">
        <v>940.68</v>
      </c>
      <c r="D123" s="264">
        <v>1103.45</v>
      </c>
      <c r="E123" s="264">
        <v>75.79</v>
      </c>
      <c r="F123" s="264">
        <v>154.74</v>
      </c>
    </row>
    <row r="124" spans="1:6" ht="12.75" customHeight="1">
      <c r="A124" s="262" t="s">
        <v>124</v>
      </c>
      <c r="B124" s="263">
        <v>12</v>
      </c>
      <c r="C124" s="264">
        <v>947.32</v>
      </c>
      <c r="D124" s="264">
        <v>1111.64</v>
      </c>
      <c r="E124" s="264">
        <v>96.48</v>
      </c>
      <c r="F124" s="264">
        <v>156.28</v>
      </c>
    </row>
    <row r="125" spans="1:6" ht="12.75" customHeight="1">
      <c r="A125" s="262" t="s">
        <v>124</v>
      </c>
      <c r="B125" s="263">
        <v>13</v>
      </c>
      <c r="C125" s="264">
        <v>949.99</v>
      </c>
      <c r="D125" s="264">
        <v>1114.48</v>
      </c>
      <c r="E125" s="264">
        <v>100.53</v>
      </c>
      <c r="F125" s="264">
        <v>156.45</v>
      </c>
    </row>
    <row r="126" spans="1:6" ht="12.75" customHeight="1">
      <c r="A126" s="262" t="s">
        <v>124</v>
      </c>
      <c r="B126" s="263">
        <v>14</v>
      </c>
      <c r="C126" s="264">
        <v>956.2</v>
      </c>
      <c r="D126" s="264">
        <v>1120.31</v>
      </c>
      <c r="E126" s="264">
        <v>107.76</v>
      </c>
      <c r="F126" s="264">
        <v>156.07</v>
      </c>
    </row>
    <row r="127" spans="1:6" ht="12.75" customHeight="1">
      <c r="A127" s="262" t="s">
        <v>124</v>
      </c>
      <c r="B127" s="263">
        <v>15</v>
      </c>
      <c r="C127" s="264">
        <v>951.69</v>
      </c>
      <c r="D127" s="264">
        <v>1115.63</v>
      </c>
      <c r="E127" s="264">
        <v>175.08</v>
      </c>
      <c r="F127" s="264">
        <v>155.91</v>
      </c>
    </row>
    <row r="128" spans="1:6" ht="12.75" customHeight="1">
      <c r="A128" s="262" t="s">
        <v>124</v>
      </c>
      <c r="B128" s="263">
        <v>16</v>
      </c>
      <c r="C128" s="264">
        <v>953.74</v>
      </c>
      <c r="D128" s="264">
        <v>1117.94</v>
      </c>
      <c r="E128" s="264">
        <v>176.4</v>
      </c>
      <c r="F128" s="264">
        <v>156.16</v>
      </c>
    </row>
    <row r="129" spans="1:6" ht="12.75" customHeight="1">
      <c r="A129" s="262" t="s">
        <v>124</v>
      </c>
      <c r="B129" s="263">
        <v>17</v>
      </c>
      <c r="C129" s="264">
        <v>958.4</v>
      </c>
      <c r="D129" s="264">
        <v>1120.59</v>
      </c>
      <c r="E129" s="264">
        <v>175.58</v>
      </c>
      <c r="F129" s="264">
        <v>154.16</v>
      </c>
    </row>
    <row r="130" spans="1:6" ht="12.75" customHeight="1">
      <c r="A130" s="262" t="s">
        <v>124</v>
      </c>
      <c r="B130" s="263">
        <v>18</v>
      </c>
      <c r="C130" s="264">
        <v>945.95</v>
      </c>
      <c r="D130" s="264">
        <v>1110.03</v>
      </c>
      <c r="E130" s="264">
        <v>180.74</v>
      </c>
      <c r="F130" s="264">
        <v>156.05</v>
      </c>
    </row>
    <row r="131" spans="1:6" ht="12.75" customHeight="1">
      <c r="A131" s="262" t="s">
        <v>124</v>
      </c>
      <c r="B131" s="263">
        <v>19</v>
      </c>
      <c r="C131" s="264">
        <v>947.13</v>
      </c>
      <c r="D131" s="264">
        <v>1112.25</v>
      </c>
      <c r="E131" s="264">
        <v>119.53</v>
      </c>
      <c r="F131" s="264">
        <v>157.09</v>
      </c>
    </row>
    <row r="132" spans="1:6" ht="12.75" customHeight="1">
      <c r="A132" s="262" t="s">
        <v>124</v>
      </c>
      <c r="B132" s="263">
        <v>20</v>
      </c>
      <c r="C132" s="264">
        <v>973.87</v>
      </c>
      <c r="D132" s="264">
        <v>1137.67</v>
      </c>
      <c r="E132" s="264">
        <v>37.98</v>
      </c>
      <c r="F132" s="264">
        <v>155.76</v>
      </c>
    </row>
    <row r="133" spans="1:6" ht="12.75" customHeight="1">
      <c r="A133" s="262" t="s">
        <v>124</v>
      </c>
      <c r="B133" s="263">
        <v>21</v>
      </c>
      <c r="C133" s="264">
        <v>1011.85</v>
      </c>
      <c r="D133" s="264">
        <v>1171.54</v>
      </c>
      <c r="E133" s="264">
        <v>80.7</v>
      </c>
      <c r="F133" s="264">
        <v>151.65</v>
      </c>
    </row>
    <row r="134" spans="1:6" ht="12.75" customHeight="1">
      <c r="A134" s="262" t="s">
        <v>124</v>
      </c>
      <c r="B134" s="263">
        <v>22</v>
      </c>
      <c r="C134" s="264">
        <v>1003.16</v>
      </c>
      <c r="D134" s="264">
        <v>1167.26</v>
      </c>
      <c r="E134" s="264">
        <v>138.76</v>
      </c>
      <c r="F134" s="264">
        <v>156.07</v>
      </c>
    </row>
    <row r="135" spans="1:6" ht="12.75" customHeight="1">
      <c r="A135" s="262" t="s">
        <v>124</v>
      </c>
      <c r="B135" s="263">
        <v>23</v>
      </c>
      <c r="C135" s="264">
        <v>918.28</v>
      </c>
      <c r="D135" s="264">
        <v>1084.23</v>
      </c>
      <c r="E135" s="264">
        <v>171.82</v>
      </c>
      <c r="F135" s="264">
        <v>157.91</v>
      </c>
    </row>
    <row r="136" spans="1:6" ht="12.75" customHeight="1">
      <c r="A136" s="262" t="s">
        <v>125</v>
      </c>
      <c r="B136" s="263">
        <v>0</v>
      </c>
      <c r="C136" s="264">
        <v>873.41</v>
      </c>
      <c r="D136" s="264">
        <v>1045.47</v>
      </c>
      <c r="E136" s="264">
        <v>69.35</v>
      </c>
      <c r="F136" s="264">
        <v>164.02</v>
      </c>
    </row>
    <row r="137" spans="1:6" ht="12.75" customHeight="1">
      <c r="A137" s="262" t="s">
        <v>125</v>
      </c>
      <c r="B137" s="263">
        <v>1</v>
      </c>
      <c r="C137" s="264">
        <v>840.78</v>
      </c>
      <c r="D137" s="264">
        <v>1018.48</v>
      </c>
      <c r="E137" s="264">
        <v>71.77</v>
      </c>
      <c r="F137" s="264">
        <v>169.66</v>
      </c>
    </row>
    <row r="138" spans="1:6" ht="12.75" customHeight="1">
      <c r="A138" s="262" t="s">
        <v>125</v>
      </c>
      <c r="B138" s="263">
        <v>2</v>
      </c>
      <c r="C138" s="264">
        <v>774.63</v>
      </c>
      <c r="D138" s="264">
        <v>948.35</v>
      </c>
      <c r="E138" s="264">
        <v>54.51</v>
      </c>
      <c r="F138" s="264">
        <v>165.67</v>
      </c>
    </row>
    <row r="139" spans="1:6" ht="12.75" customHeight="1">
      <c r="A139" s="262" t="s">
        <v>125</v>
      </c>
      <c r="B139" s="263">
        <v>3</v>
      </c>
      <c r="C139" s="264">
        <v>746.27</v>
      </c>
      <c r="D139" s="264">
        <v>919.26</v>
      </c>
      <c r="E139" s="264">
        <v>49.02</v>
      </c>
      <c r="F139" s="264">
        <v>164.95</v>
      </c>
    </row>
    <row r="140" spans="1:6" ht="12.75" customHeight="1">
      <c r="A140" s="262" t="s">
        <v>125</v>
      </c>
      <c r="B140" s="263">
        <v>4</v>
      </c>
      <c r="C140" s="264">
        <v>736.13</v>
      </c>
      <c r="D140" s="264">
        <v>907.48</v>
      </c>
      <c r="E140" s="264">
        <v>39.43</v>
      </c>
      <c r="F140" s="264">
        <v>163.31</v>
      </c>
    </row>
    <row r="141" spans="1:6" ht="12.75" customHeight="1">
      <c r="A141" s="262" t="s">
        <v>125</v>
      </c>
      <c r="B141" s="263">
        <v>5</v>
      </c>
      <c r="C141" s="264">
        <v>711.8</v>
      </c>
      <c r="D141" s="264">
        <v>880.16</v>
      </c>
      <c r="E141" s="264">
        <v>46.16</v>
      </c>
      <c r="F141" s="264">
        <v>160.32</v>
      </c>
    </row>
    <row r="142" spans="1:6" ht="12.75" customHeight="1">
      <c r="A142" s="262" t="s">
        <v>125</v>
      </c>
      <c r="B142" s="263">
        <v>6</v>
      </c>
      <c r="C142" s="264">
        <v>723.11</v>
      </c>
      <c r="D142" s="264">
        <v>893.03</v>
      </c>
      <c r="E142" s="264">
        <v>60.1</v>
      </c>
      <c r="F142" s="264">
        <v>161.87</v>
      </c>
    </row>
    <row r="143" spans="1:6" ht="12.75" customHeight="1">
      <c r="A143" s="262" t="s">
        <v>125</v>
      </c>
      <c r="B143" s="263">
        <v>7</v>
      </c>
      <c r="C143" s="264">
        <v>695.5</v>
      </c>
      <c r="D143" s="264">
        <v>864.85</v>
      </c>
      <c r="E143" s="264">
        <v>30.22</v>
      </c>
      <c r="F143" s="264">
        <v>161.31</v>
      </c>
    </row>
    <row r="144" spans="1:6" ht="12.75" customHeight="1">
      <c r="A144" s="262" t="s">
        <v>125</v>
      </c>
      <c r="B144" s="263">
        <v>8</v>
      </c>
      <c r="C144" s="264">
        <v>814.76</v>
      </c>
      <c r="D144" s="264">
        <v>996.65</v>
      </c>
      <c r="E144" s="264">
        <v>29.15</v>
      </c>
      <c r="F144" s="264">
        <v>173.85</v>
      </c>
    </row>
    <row r="145" spans="1:6" ht="12.75" customHeight="1">
      <c r="A145" s="262" t="s">
        <v>125</v>
      </c>
      <c r="B145" s="263">
        <v>9</v>
      </c>
      <c r="C145" s="264">
        <v>871.99</v>
      </c>
      <c r="D145" s="264">
        <v>1040.04</v>
      </c>
      <c r="E145" s="264">
        <v>33.34</v>
      </c>
      <c r="F145" s="264">
        <v>160.01</v>
      </c>
    </row>
    <row r="146" spans="1:6" ht="12.75" customHeight="1">
      <c r="A146" s="262" t="s">
        <v>125</v>
      </c>
      <c r="B146" s="263">
        <v>10</v>
      </c>
      <c r="C146" s="264">
        <v>878.08</v>
      </c>
      <c r="D146" s="264">
        <v>1040.64</v>
      </c>
      <c r="E146" s="264">
        <v>42.06</v>
      </c>
      <c r="F146" s="264">
        <v>154.52</v>
      </c>
    </row>
    <row r="147" spans="1:6" ht="12.75" customHeight="1">
      <c r="A147" s="262" t="s">
        <v>125</v>
      </c>
      <c r="B147" s="263">
        <v>11</v>
      </c>
      <c r="C147" s="264">
        <v>883.94</v>
      </c>
      <c r="D147" s="264">
        <v>1044.24</v>
      </c>
      <c r="E147" s="264">
        <v>48.68</v>
      </c>
      <c r="F147" s="264">
        <v>152.27</v>
      </c>
    </row>
    <row r="148" spans="1:6" ht="12.75" customHeight="1">
      <c r="A148" s="262" t="s">
        <v>125</v>
      </c>
      <c r="B148" s="263">
        <v>12</v>
      </c>
      <c r="C148" s="264">
        <v>886.22</v>
      </c>
      <c r="D148" s="264">
        <v>1047.47</v>
      </c>
      <c r="E148" s="264">
        <v>87.46</v>
      </c>
      <c r="F148" s="264">
        <v>153.21</v>
      </c>
    </row>
    <row r="149" spans="1:6" ht="12.75" customHeight="1">
      <c r="A149" s="262" t="s">
        <v>125</v>
      </c>
      <c r="B149" s="263">
        <v>13</v>
      </c>
      <c r="C149" s="264">
        <v>903.48</v>
      </c>
      <c r="D149" s="264">
        <v>1066.15</v>
      </c>
      <c r="E149" s="264">
        <v>91.09</v>
      </c>
      <c r="F149" s="264">
        <v>154.63</v>
      </c>
    </row>
    <row r="150" spans="1:6" ht="12.75" customHeight="1">
      <c r="A150" s="262" t="s">
        <v>125</v>
      </c>
      <c r="B150" s="263">
        <v>14</v>
      </c>
      <c r="C150" s="264">
        <v>914.83</v>
      </c>
      <c r="D150" s="264">
        <v>1079.2</v>
      </c>
      <c r="E150" s="264">
        <v>99.28</v>
      </c>
      <c r="F150" s="264">
        <v>156.33</v>
      </c>
    </row>
    <row r="151" spans="1:6" ht="12.75" customHeight="1">
      <c r="A151" s="262" t="s">
        <v>125</v>
      </c>
      <c r="B151" s="263">
        <v>15</v>
      </c>
      <c r="C151" s="264">
        <v>910.87</v>
      </c>
      <c r="D151" s="264">
        <v>1074.97</v>
      </c>
      <c r="E151" s="264">
        <v>111.08</v>
      </c>
      <c r="F151" s="264">
        <v>156.06</v>
      </c>
    </row>
    <row r="152" spans="1:6" ht="12.75" customHeight="1">
      <c r="A152" s="262" t="s">
        <v>125</v>
      </c>
      <c r="B152" s="263">
        <v>16</v>
      </c>
      <c r="C152" s="264">
        <v>923.46</v>
      </c>
      <c r="D152" s="264">
        <v>1088.38</v>
      </c>
      <c r="E152" s="264">
        <v>119.71</v>
      </c>
      <c r="F152" s="264">
        <v>156.87</v>
      </c>
    </row>
    <row r="153" spans="1:6" ht="12.75" customHeight="1">
      <c r="A153" s="262" t="s">
        <v>125</v>
      </c>
      <c r="B153" s="263">
        <v>17</v>
      </c>
      <c r="C153" s="264">
        <v>929.91</v>
      </c>
      <c r="D153" s="264">
        <v>1094.38</v>
      </c>
      <c r="E153" s="264">
        <v>111</v>
      </c>
      <c r="F153" s="264">
        <v>156.43</v>
      </c>
    </row>
    <row r="154" spans="1:6" ht="12.75" customHeight="1">
      <c r="A154" s="262" t="s">
        <v>125</v>
      </c>
      <c r="B154" s="263">
        <v>18</v>
      </c>
      <c r="C154" s="264">
        <v>931.53</v>
      </c>
      <c r="D154" s="264">
        <v>1095.63</v>
      </c>
      <c r="E154" s="264">
        <v>101.56</v>
      </c>
      <c r="F154" s="264">
        <v>156.06</v>
      </c>
    </row>
    <row r="155" spans="1:6" ht="12.75" customHeight="1">
      <c r="A155" s="262" t="s">
        <v>125</v>
      </c>
      <c r="B155" s="263">
        <v>19</v>
      </c>
      <c r="C155" s="264">
        <v>939.51</v>
      </c>
      <c r="D155" s="264">
        <v>1103.91</v>
      </c>
      <c r="E155" s="264">
        <v>54.76</v>
      </c>
      <c r="F155" s="264">
        <v>156.37</v>
      </c>
    </row>
    <row r="156" spans="1:6" ht="12.75" customHeight="1">
      <c r="A156" s="262" t="s">
        <v>125</v>
      </c>
      <c r="B156" s="263">
        <v>20</v>
      </c>
      <c r="C156" s="264">
        <v>989.34</v>
      </c>
      <c r="D156" s="264">
        <v>1153.24</v>
      </c>
      <c r="E156" s="264">
        <v>38.28</v>
      </c>
      <c r="F156" s="264">
        <v>155.86</v>
      </c>
    </row>
    <row r="157" spans="1:6" ht="12.75" customHeight="1">
      <c r="A157" s="262" t="s">
        <v>125</v>
      </c>
      <c r="B157" s="263">
        <v>21</v>
      </c>
      <c r="C157" s="264">
        <v>1019.87</v>
      </c>
      <c r="D157" s="264">
        <v>1178.42</v>
      </c>
      <c r="E157" s="264">
        <v>99.48</v>
      </c>
      <c r="F157" s="264">
        <v>150.51</v>
      </c>
    </row>
    <row r="158" spans="1:6" ht="12.75" customHeight="1">
      <c r="A158" s="262" t="s">
        <v>125</v>
      </c>
      <c r="B158" s="263">
        <v>22</v>
      </c>
      <c r="C158" s="264">
        <v>1009.65</v>
      </c>
      <c r="D158" s="264">
        <v>1172.28</v>
      </c>
      <c r="E158" s="264">
        <v>141.78</v>
      </c>
      <c r="F158" s="264">
        <v>154.59</v>
      </c>
    </row>
    <row r="159" spans="1:6" ht="12.75" customHeight="1">
      <c r="A159" s="262" t="s">
        <v>125</v>
      </c>
      <c r="B159" s="263">
        <v>23</v>
      </c>
      <c r="C159" s="264">
        <v>959.17</v>
      </c>
      <c r="D159" s="264">
        <v>1128.12</v>
      </c>
      <c r="E159" s="264">
        <v>187.75</v>
      </c>
      <c r="F159" s="264">
        <v>160.91</v>
      </c>
    </row>
    <row r="160" spans="1:6" ht="12.75" customHeight="1">
      <c r="A160" s="262" t="s">
        <v>126</v>
      </c>
      <c r="B160" s="263">
        <v>0</v>
      </c>
      <c r="C160" s="264">
        <v>881.23</v>
      </c>
      <c r="D160" s="264">
        <v>1052.47</v>
      </c>
      <c r="E160" s="264">
        <v>124</v>
      </c>
      <c r="F160" s="264">
        <v>163.2</v>
      </c>
    </row>
    <row r="161" spans="1:6" ht="12.75" customHeight="1">
      <c r="A161" s="262" t="s">
        <v>126</v>
      </c>
      <c r="B161" s="263">
        <v>1</v>
      </c>
      <c r="C161" s="264">
        <v>812.68</v>
      </c>
      <c r="D161" s="264">
        <v>986.7</v>
      </c>
      <c r="E161" s="264">
        <v>81.09</v>
      </c>
      <c r="F161" s="264">
        <v>165.98</v>
      </c>
    </row>
    <row r="162" spans="1:6" ht="12.75" customHeight="1">
      <c r="A162" s="262" t="s">
        <v>126</v>
      </c>
      <c r="B162" s="263">
        <v>2</v>
      </c>
      <c r="C162" s="264">
        <v>743.01</v>
      </c>
      <c r="D162" s="264">
        <v>913.87</v>
      </c>
      <c r="E162" s="264">
        <v>42.39</v>
      </c>
      <c r="F162" s="264">
        <v>162.81</v>
      </c>
    </row>
    <row r="163" spans="1:6" ht="12.75" customHeight="1">
      <c r="A163" s="262" t="s">
        <v>126</v>
      </c>
      <c r="B163" s="263">
        <v>3</v>
      </c>
      <c r="C163" s="264">
        <v>692.35</v>
      </c>
      <c r="D163" s="264">
        <v>861.53</v>
      </c>
      <c r="E163" s="264">
        <v>56.66</v>
      </c>
      <c r="F163" s="264">
        <v>161.14</v>
      </c>
    </row>
    <row r="164" spans="1:6" ht="12.75" customHeight="1">
      <c r="A164" s="262" t="s">
        <v>126</v>
      </c>
      <c r="B164" s="263">
        <v>4</v>
      </c>
      <c r="C164" s="264">
        <v>698.66</v>
      </c>
      <c r="D164" s="264">
        <v>877.39</v>
      </c>
      <c r="E164" s="264">
        <v>26.42</v>
      </c>
      <c r="F164" s="264">
        <v>170.68</v>
      </c>
    </row>
    <row r="165" spans="1:6" ht="12.75" customHeight="1">
      <c r="A165" s="262" t="s">
        <v>126</v>
      </c>
      <c r="B165" s="263">
        <v>5</v>
      </c>
      <c r="C165" s="264">
        <v>716.31</v>
      </c>
      <c r="D165" s="264">
        <v>896.59</v>
      </c>
      <c r="E165" s="264">
        <v>19.41</v>
      </c>
      <c r="F165" s="264">
        <v>172.24</v>
      </c>
    </row>
    <row r="166" spans="1:6" ht="12.75" customHeight="1">
      <c r="A166" s="262" t="s">
        <v>126</v>
      </c>
      <c r="B166" s="263">
        <v>6</v>
      </c>
      <c r="C166" s="264">
        <v>804.22</v>
      </c>
      <c r="D166" s="264">
        <v>992.78</v>
      </c>
      <c r="E166" s="264">
        <v>16.61</v>
      </c>
      <c r="F166" s="264">
        <v>180.52</v>
      </c>
    </row>
    <row r="167" spans="1:6" ht="12.75" customHeight="1">
      <c r="A167" s="262" t="s">
        <v>126</v>
      </c>
      <c r="B167" s="263">
        <v>7</v>
      </c>
      <c r="C167" s="264">
        <v>878.55</v>
      </c>
      <c r="D167" s="264">
        <v>1059.5</v>
      </c>
      <c r="E167" s="264">
        <v>20.29</v>
      </c>
      <c r="F167" s="264">
        <v>172.91</v>
      </c>
    </row>
    <row r="168" spans="1:6" ht="12.75" customHeight="1">
      <c r="A168" s="262" t="s">
        <v>126</v>
      </c>
      <c r="B168" s="263">
        <v>8</v>
      </c>
      <c r="C168" s="264">
        <v>909.04</v>
      </c>
      <c r="D168" s="264">
        <v>1128.45</v>
      </c>
      <c r="E168" s="264">
        <v>17.74</v>
      </c>
      <c r="F168" s="264">
        <v>211.37</v>
      </c>
    </row>
    <row r="169" spans="1:6" ht="12.75" customHeight="1">
      <c r="A169" s="262" t="s">
        <v>126</v>
      </c>
      <c r="B169" s="263">
        <v>9</v>
      </c>
      <c r="C169" s="264">
        <v>958.81</v>
      </c>
      <c r="D169" s="264">
        <v>1153.04</v>
      </c>
      <c r="E169" s="264">
        <v>22.06</v>
      </c>
      <c r="F169" s="264">
        <v>186.19</v>
      </c>
    </row>
    <row r="170" spans="1:6" ht="12.75" customHeight="1">
      <c r="A170" s="262" t="s">
        <v>126</v>
      </c>
      <c r="B170" s="263">
        <v>10</v>
      </c>
      <c r="C170" s="264">
        <v>970.12</v>
      </c>
      <c r="D170" s="264">
        <v>1143.29</v>
      </c>
      <c r="E170" s="264">
        <v>27.96</v>
      </c>
      <c r="F170" s="264">
        <v>165.12</v>
      </c>
    </row>
    <row r="171" spans="1:6" ht="12.75" customHeight="1">
      <c r="A171" s="262" t="s">
        <v>126</v>
      </c>
      <c r="B171" s="263">
        <v>11</v>
      </c>
      <c r="C171" s="264">
        <v>963.22</v>
      </c>
      <c r="D171" s="264">
        <v>1133.86</v>
      </c>
      <c r="E171" s="264">
        <v>44.75</v>
      </c>
      <c r="F171" s="264">
        <v>162.61</v>
      </c>
    </row>
    <row r="172" spans="1:6" ht="12.75" customHeight="1">
      <c r="A172" s="262" t="s">
        <v>126</v>
      </c>
      <c r="B172" s="263">
        <v>12</v>
      </c>
      <c r="C172" s="264">
        <v>980.75</v>
      </c>
      <c r="D172" s="264">
        <v>1172.78</v>
      </c>
      <c r="E172" s="264">
        <v>24.19</v>
      </c>
      <c r="F172" s="264">
        <v>183.99</v>
      </c>
    </row>
    <row r="173" spans="1:6" ht="12.75" customHeight="1">
      <c r="A173" s="262" t="s">
        <v>126</v>
      </c>
      <c r="B173" s="263">
        <v>13</v>
      </c>
      <c r="C173" s="264">
        <v>998.7</v>
      </c>
      <c r="D173" s="264">
        <v>1197.05</v>
      </c>
      <c r="E173" s="264">
        <v>24.41</v>
      </c>
      <c r="F173" s="264">
        <v>190.3</v>
      </c>
    </row>
    <row r="174" spans="1:6" ht="12.75" customHeight="1">
      <c r="A174" s="262" t="s">
        <v>126</v>
      </c>
      <c r="B174" s="263">
        <v>14</v>
      </c>
      <c r="C174" s="264">
        <v>1001.19</v>
      </c>
      <c r="D174" s="264">
        <v>1191.48</v>
      </c>
      <c r="E174" s="264">
        <v>24.74</v>
      </c>
      <c r="F174" s="264">
        <v>182.25</v>
      </c>
    </row>
    <row r="175" spans="1:6" ht="12.75" customHeight="1">
      <c r="A175" s="262" t="s">
        <v>126</v>
      </c>
      <c r="B175" s="263">
        <v>15</v>
      </c>
      <c r="C175" s="264">
        <v>1003.53</v>
      </c>
      <c r="D175" s="264">
        <v>1173.43</v>
      </c>
      <c r="E175" s="264">
        <v>46.85</v>
      </c>
      <c r="F175" s="264">
        <v>161.87</v>
      </c>
    </row>
    <row r="176" spans="1:6" ht="12.75" customHeight="1">
      <c r="A176" s="262" t="s">
        <v>126</v>
      </c>
      <c r="B176" s="263">
        <v>16</v>
      </c>
      <c r="C176" s="264">
        <v>1008.27</v>
      </c>
      <c r="D176" s="264">
        <v>1178.62</v>
      </c>
      <c r="E176" s="264">
        <v>51.5</v>
      </c>
      <c r="F176" s="264">
        <v>162.31</v>
      </c>
    </row>
    <row r="177" spans="1:6" ht="12.75" customHeight="1">
      <c r="A177" s="262" t="s">
        <v>126</v>
      </c>
      <c r="B177" s="263">
        <v>17</v>
      </c>
      <c r="C177" s="264">
        <v>983.64</v>
      </c>
      <c r="D177" s="264">
        <v>1153.85</v>
      </c>
      <c r="E177" s="264">
        <v>64.93</v>
      </c>
      <c r="F177" s="264">
        <v>162.17</v>
      </c>
    </row>
    <row r="178" spans="1:6" ht="12.75" customHeight="1">
      <c r="A178" s="262" t="s">
        <v>126</v>
      </c>
      <c r="B178" s="263">
        <v>18</v>
      </c>
      <c r="C178" s="264">
        <v>965.2</v>
      </c>
      <c r="D178" s="264">
        <v>1134.49</v>
      </c>
      <c r="E178" s="264">
        <v>97.56</v>
      </c>
      <c r="F178" s="264">
        <v>161.25</v>
      </c>
    </row>
    <row r="179" spans="1:6" ht="12.75" customHeight="1">
      <c r="A179" s="262" t="s">
        <v>126</v>
      </c>
      <c r="B179" s="263">
        <v>19</v>
      </c>
      <c r="C179" s="264">
        <v>945.61</v>
      </c>
      <c r="D179" s="264">
        <v>1114.24</v>
      </c>
      <c r="E179" s="264">
        <v>34.52</v>
      </c>
      <c r="F179" s="264">
        <v>160.59</v>
      </c>
    </row>
    <row r="180" spans="1:6" ht="12.75" customHeight="1">
      <c r="A180" s="262" t="s">
        <v>126</v>
      </c>
      <c r="B180" s="263">
        <v>20</v>
      </c>
      <c r="C180" s="264">
        <v>1024.43</v>
      </c>
      <c r="D180" s="264">
        <v>1260.33</v>
      </c>
      <c r="E180" s="264">
        <v>29.23</v>
      </c>
      <c r="F180" s="264">
        <v>227.86</v>
      </c>
    </row>
    <row r="181" spans="1:6" ht="12.75" customHeight="1">
      <c r="A181" s="262" t="s">
        <v>126</v>
      </c>
      <c r="B181" s="263">
        <v>21</v>
      </c>
      <c r="C181" s="264">
        <v>1036.11</v>
      </c>
      <c r="D181" s="264">
        <v>1204.18</v>
      </c>
      <c r="E181" s="264">
        <v>80.18</v>
      </c>
      <c r="F181" s="264">
        <v>160.03</v>
      </c>
    </row>
    <row r="182" spans="1:6" ht="12.75" customHeight="1">
      <c r="A182" s="262" t="s">
        <v>126</v>
      </c>
      <c r="B182" s="263">
        <v>22</v>
      </c>
      <c r="C182" s="264">
        <v>978.68</v>
      </c>
      <c r="D182" s="264">
        <v>1150.52</v>
      </c>
      <c r="E182" s="264">
        <v>155.53</v>
      </c>
      <c r="F182" s="264">
        <v>163.8</v>
      </c>
    </row>
    <row r="183" spans="1:6" ht="12.75" customHeight="1">
      <c r="A183" s="262" t="s">
        <v>126</v>
      </c>
      <c r="B183" s="263">
        <v>23</v>
      </c>
      <c r="C183" s="264">
        <v>901.35</v>
      </c>
      <c r="D183" s="264">
        <v>1075.93</v>
      </c>
      <c r="E183" s="264">
        <v>158.08</v>
      </c>
      <c r="F183" s="264">
        <v>166.54</v>
      </c>
    </row>
    <row r="184" spans="1:6" ht="12.75" customHeight="1">
      <c r="A184" s="262" t="s">
        <v>127</v>
      </c>
      <c r="B184" s="263">
        <v>0</v>
      </c>
      <c r="C184" s="264">
        <v>902.31</v>
      </c>
      <c r="D184" s="264">
        <v>1070.91</v>
      </c>
      <c r="E184" s="264">
        <v>48.99</v>
      </c>
      <c r="F184" s="264">
        <v>160.56</v>
      </c>
    </row>
    <row r="185" spans="1:6" ht="12.75" customHeight="1">
      <c r="A185" s="262" t="s">
        <v>127</v>
      </c>
      <c r="B185" s="263">
        <v>1</v>
      </c>
      <c r="C185" s="264">
        <v>886.34</v>
      </c>
      <c r="D185" s="264">
        <v>1056.51</v>
      </c>
      <c r="E185" s="264">
        <v>54.84</v>
      </c>
      <c r="F185" s="264">
        <v>162.14</v>
      </c>
    </row>
    <row r="186" spans="1:6" ht="12.75" customHeight="1">
      <c r="A186" s="262" t="s">
        <v>127</v>
      </c>
      <c r="B186" s="263">
        <v>2</v>
      </c>
      <c r="C186" s="264">
        <v>870.15</v>
      </c>
      <c r="D186" s="264">
        <v>1041.31</v>
      </c>
      <c r="E186" s="264">
        <v>41.35</v>
      </c>
      <c r="F186" s="264">
        <v>163.13</v>
      </c>
    </row>
    <row r="187" spans="1:6" ht="12.75" customHeight="1">
      <c r="A187" s="262" t="s">
        <v>127</v>
      </c>
      <c r="B187" s="263">
        <v>3</v>
      </c>
      <c r="C187" s="264">
        <v>851.6</v>
      </c>
      <c r="D187" s="264">
        <v>1022.09</v>
      </c>
      <c r="E187" s="264">
        <v>219.61</v>
      </c>
      <c r="F187" s="264">
        <v>162.45</v>
      </c>
    </row>
    <row r="188" spans="1:6" ht="12.75" customHeight="1">
      <c r="A188" s="262" t="s">
        <v>127</v>
      </c>
      <c r="B188" s="263">
        <v>4</v>
      </c>
      <c r="C188" s="264">
        <v>853.41</v>
      </c>
      <c r="D188" s="264">
        <v>1023.18</v>
      </c>
      <c r="E188" s="264">
        <v>155.25</v>
      </c>
      <c r="F188" s="264">
        <v>161.73</v>
      </c>
    </row>
    <row r="189" spans="1:6" ht="12.75" customHeight="1">
      <c r="A189" s="262" t="s">
        <v>127</v>
      </c>
      <c r="B189" s="263">
        <v>5</v>
      </c>
      <c r="C189" s="264">
        <v>740.56</v>
      </c>
      <c r="D189" s="264">
        <v>897.7</v>
      </c>
      <c r="E189" s="264">
        <v>48.62</v>
      </c>
      <c r="F189" s="264">
        <v>149.1</v>
      </c>
    </row>
    <row r="190" spans="1:6" ht="12.75" customHeight="1">
      <c r="A190" s="262" t="s">
        <v>127</v>
      </c>
      <c r="B190" s="263">
        <v>6</v>
      </c>
      <c r="C190" s="264">
        <v>845.35</v>
      </c>
      <c r="D190" s="264">
        <v>1040.11</v>
      </c>
      <c r="E190" s="264">
        <v>35.09</v>
      </c>
      <c r="F190" s="264">
        <v>186.72</v>
      </c>
    </row>
    <row r="191" spans="1:6" ht="12.75" customHeight="1">
      <c r="A191" s="262" t="s">
        <v>127</v>
      </c>
      <c r="B191" s="263">
        <v>7</v>
      </c>
      <c r="C191" s="264">
        <v>898.73</v>
      </c>
      <c r="D191" s="264">
        <v>1057.63</v>
      </c>
      <c r="E191" s="264">
        <v>37.85</v>
      </c>
      <c r="F191" s="264">
        <v>150.87</v>
      </c>
    </row>
    <row r="192" spans="1:6" ht="12.75" customHeight="1">
      <c r="A192" s="262" t="s">
        <v>127</v>
      </c>
      <c r="B192" s="263">
        <v>8</v>
      </c>
      <c r="C192" s="264">
        <v>925.54</v>
      </c>
      <c r="D192" s="264">
        <v>1162.58</v>
      </c>
      <c r="E192" s="264">
        <v>36.24</v>
      </c>
      <c r="F192" s="264">
        <v>229.01</v>
      </c>
    </row>
    <row r="193" spans="1:6" ht="12.75" customHeight="1">
      <c r="A193" s="262" t="s">
        <v>127</v>
      </c>
      <c r="B193" s="263">
        <v>9</v>
      </c>
      <c r="C193" s="264">
        <v>977.75</v>
      </c>
      <c r="D193" s="264">
        <v>1190.28</v>
      </c>
      <c r="E193" s="264">
        <v>35.67</v>
      </c>
      <c r="F193" s="264">
        <v>204.5</v>
      </c>
    </row>
    <row r="194" spans="1:6" ht="12.75" customHeight="1">
      <c r="A194" s="262" t="s">
        <v>127</v>
      </c>
      <c r="B194" s="263">
        <v>10</v>
      </c>
      <c r="C194" s="264">
        <v>977.39</v>
      </c>
      <c r="D194" s="264">
        <v>1161.79</v>
      </c>
      <c r="E194" s="264">
        <v>35.43</v>
      </c>
      <c r="F194" s="264">
        <v>176.36</v>
      </c>
    </row>
    <row r="195" spans="1:6" ht="12.75" customHeight="1">
      <c r="A195" s="262" t="s">
        <v>127</v>
      </c>
      <c r="B195" s="263">
        <v>11</v>
      </c>
      <c r="C195" s="264">
        <v>978.09</v>
      </c>
      <c r="D195" s="264">
        <v>1137.61</v>
      </c>
      <c r="E195" s="264">
        <v>53.7</v>
      </c>
      <c r="F195" s="264">
        <v>151.48</v>
      </c>
    </row>
    <row r="196" spans="1:6" ht="12.75" customHeight="1">
      <c r="A196" s="262" t="s">
        <v>127</v>
      </c>
      <c r="B196" s="263">
        <v>12</v>
      </c>
      <c r="C196" s="264">
        <v>995.26</v>
      </c>
      <c r="D196" s="264">
        <v>1153.44</v>
      </c>
      <c r="E196" s="264">
        <v>67.86</v>
      </c>
      <c r="F196" s="264">
        <v>150.14</v>
      </c>
    </row>
    <row r="197" spans="1:6" ht="12.75" customHeight="1">
      <c r="A197" s="262" t="s">
        <v>127</v>
      </c>
      <c r="B197" s="263">
        <v>13</v>
      </c>
      <c r="C197" s="264">
        <v>1004.89</v>
      </c>
      <c r="D197" s="264">
        <v>1163.9</v>
      </c>
      <c r="E197" s="264">
        <v>55.17</v>
      </c>
      <c r="F197" s="264">
        <v>150.98</v>
      </c>
    </row>
    <row r="198" spans="1:6" ht="12.75" customHeight="1">
      <c r="A198" s="262" t="s">
        <v>127</v>
      </c>
      <c r="B198" s="263">
        <v>14</v>
      </c>
      <c r="C198" s="264">
        <v>1010.4</v>
      </c>
      <c r="D198" s="264">
        <v>1170.26</v>
      </c>
      <c r="E198" s="264">
        <v>47.86</v>
      </c>
      <c r="F198" s="264">
        <v>151.82</v>
      </c>
    </row>
    <row r="199" spans="1:6" ht="12.75" customHeight="1">
      <c r="A199" s="262" t="s">
        <v>127</v>
      </c>
      <c r="B199" s="263">
        <v>15</v>
      </c>
      <c r="C199" s="264">
        <v>1005.6</v>
      </c>
      <c r="D199" s="264">
        <v>1166.69</v>
      </c>
      <c r="E199" s="264">
        <v>85.57</v>
      </c>
      <c r="F199" s="264">
        <v>153.06</v>
      </c>
    </row>
    <row r="200" spans="1:6" ht="12.75" customHeight="1">
      <c r="A200" s="262" t="s">
        <v>127</v>
      </c>
      <c r="B200" s="263">
        <v>16</v>
      </c>
      <c r="C200" s="264">
        <v>1010.68</v>
      </c>
      <c r="D200" s="264">
        <v>1172.27</v>
      </c>
      <c r="E200" s="264">
        <v>110.61</v>
      </c>
      <c r="F200" s="264">
        <v>153.55</v>
      </c>
    </row>
    <row r="201" spans="1:6" ht="12.75" customHeight="1">
      <c r="A201" s="262" t="s">
        <v>127</v>
      </c>
      <c r="B201" s="263">
        <v>17</v>
      </c>
      <c r="C201" s="264">
        <v>990.37</v>
      </c>
      <c r="D201" s="264">
        <v>1151.06</v>
      </c>
      <c r="E201" s="264">
        <v>129.76</v>
      </c>
      <c r="F201" s="264">
        <v>152.66</v>
      </c>
    </row>
    <row r="202" spans="1:6" ht="12.75" customHeight="1">
      <c r="A202" s="262" t="s">
        <v>127</v>
      </c>
      <c r="B202" s="263">
        <v>18</v>
      </c>
      <c r="C202" s="264">
        <v>975.83</v>
      </c>
      <c r="D202" s="264">
        <v>1136.32</v>
      </c>
      <c r="E202" s="264">
        <v>154.3</v>
      </c>
      <c r="F202" s="264">
        <v>152.45</v>
      </c>
    </row>
    <row r="203" spans="1:6" ht="12.75" customHeight="1">
      <c r="A203" s="262" t="s">
        <v>127</v>
      </c>
      <c r="B203" s="263">
        <v>19</v>
      </c>
      <c r="C203" s="264">
        <v>965.32</v>
      </c>
      <c r="D203" s="264">
        <v>1119.48</v>
      </c>
      <c r="E203" s="264">
        <v>103.63</v>
      </c>
      <c r="F203" s="264">
        <v>146.12</v>
      </c>
    </row>
    <row r="204" spans="1:6" ht="12.75" customHeight="1">
      <c r="A204" s="262" t="s">
        <v>127</v>
      </c>
      <c r="B204" s="263">
        <v>20</v>
      </c>
      <c r="C204" s="264">
        <v>1007.5</v>
      </c>
      <c r="D204" s="264">
        <v>1163.18</v>
      </c>
      <c r="E204" s="264">
        <v>73.93</v>
      </c>
      <c r="F204" s="264">
        <v>147.64</v>
      </c>
    </row>
    <row r="205" spans="1:6" ht="12.75" customHeight="1">
      <c r="A205" s="262" t="s">
        <v>127</v>
      </c>
      <c r="B205" s="263">
        <v>21</v>
      </c>
      <c r="C205" s="264">
        <v>1031.89</v>
      </c>
      <c r="D205" s="264">
        <v>1191.9</v>
      </c>
      <c r="E205" s="264">
        <v>197.89</v>
      </c>
      <c r="F205" s="264">
        <v>151.97</v>
      </c>
    </row>
    <row r="206" spans="1:6" ht="12.75" customHeight="1">
      <c r="A206" s="262" t="s">
        <v>127</v>
      </c>
      <c r="B206" s="263">
        <v>22</v>
      </c>
      <c r="C206" s="264">
        <v>998.96</v>
      </c>
      <c r="D206" s="264">
        <v>1159.9</v>
      </c>
      <c r="E206" s="264">
        <v>231.65</v>
      </c>
      <c r="F206" s="264">
        <v>152.9</v>
      </c>
    </row>
    <row r="207" spans="1:6" ht="12.75" customHeight="1">
      <c r="A207" s="262" t="s">
        <v>127</v>
      </c>
      <c r="B207" s="263">
        <v>23</v>
      </c>
      <c r="C207" s="264">
        <v>929.59</v>
      </c>
      <c r="D207" s="264">
        <v>1090.25</v>
      </c>
      <c r="E207" s="264">
        <v>229.13</v>
      </c>
      <c r="F207" s="264">
        <v>152.62</v>
      </c>
    </row>
    <row r="208" spans="1:6" ht="12.75" customHeight="1">
      <c r="A208" s="262" t="s">
        <v>128</v>
      </c>
      <c r="B208" s="263">
        <v>0</v>
      </c>
      <c r="C208" s="264">
        <v>889.47</v>
      </c>
      <c r="D208" s="264">
        <v>1050.72</v>
      </c>
      <c r="E208" s="264">
        <v>136.87</v>
      </c>
      <c r="F208" s="264">
        <v>153.21</v>
      </c>
    </row>
    <row r="209" spans="1:6" ht="12.75" customHeight="1">
      <c r="A209" s="262" t="s">
        <v>128</v>
      </c>
      <c r="B209" s="263">
        <v>1</v>
      </c>
      <c r="C209" s="264">
        <v>783.15</v>
      </c>
      <c r="D209" s="264">
        <v>939.48</v>
      </c>
      <c r="E209" s="264">
        <v>92.53</v>
      </c>
      <c r="F209" s="264">
        <v>148.29</v>
      </c>
    </row>
    <row r="210" spans="1:6" ht="12.75" customHeight="1">
      <c r="A210" s="262" t="s">
        <v>128</v>
      </c>
      <c r="B210" s="263">
        <v>2</v>
      </c>
      <c r="C210" s="264">
        <v>751.22</v>
      </c>
      <c r="D210" s="264">
        <v>906.59</v>
      </c>
      <c r="E210" s="264">
        <v>58.53</v>
      </c>
      <c r="F210" s="264">
        <v>147.33</v>
      </c>
    </row>
    <row r="211" spans="1:6" ht="12.75" customHeight="1">
      <c r="A211" s="262" t="s">
        <v>128</v>
      </c>
      <c r="B211" s="263">
        <v>3</v>
      </c>
      <c r="C211" s="264">
        <v>744.86</v>
      </c>
      <c r="D211" s="264">
        <v>900.59</v>
      </c>
      <c r="E211" s="264">
        <v>53.57</v>
      </c>
      <c r="F211" s="264">
        <v>147.69</v>
      </c>
    </row>
    <row r="212" spans="1:6" ht="12.75" customHeight="1">
      <c r="A212" s="262" t="s">
        <v>128</v>
      </c>
      <c r="B212" s="263">
        <v>4</v>
      </c>
      <c r="C212" s="264">
        <v>760.68</v>
      </c>
      <c r="D212" s="264">
        <v>916.9</v>
      </c>
      <c r="E212" s="264">
        <v>51.4</v>
      </c>
      <c r="F212" s="264">
        <v>148.18</v>
      </c>
    </row>
    <row r="213" spans="1:6" ht="12.75" customHeight="1">
      <c r="A213" s="262" t="s">
        <v>128</v>
      </c>
      <c r="B213" s="263">
        <v>5</v>
      </c>
      <c r="C213" s="264">
        <v>754.49</v>
      </c>
      <c r="D213" s="264">
        <v>912.18</v>
      </c>
      <c r="E213" s="264">
        <v>42.7</v>
      </c>
      <c r="F213" s="264">
        <v>149.65</v>
      </c>
    </row>
    <row r="214" spans="1:6" ht="12.75" customHeight="1">
      <c r="A214" s="262" t="s">
        <v>128</v>
      </c>
      <c r="B214" s="263">
        <v>6</v>
      </c>
      <c r="C214" s="264">
        <v>837.88</v>
      </c>
      <c r="D214" s="264">
        <v>993.17</v>
      </c>
      <c r="E214" s="264">
        <v>41.26</v>
      </c>
      <c r="F214" s="264">
        <v>147.25</v>
      </c>
    </row>
    <row r="215" spans="1:6" ht="12.75" customHeight="1">
      <c r="A215" s="262" t="s">
        <v>128</v>
      </c>
      <c r="B215" s="263">
        <v>7</v>
      </c>
      <c r="C215" s="264">
        <v>908.34</v>
      </c>
      <c r="D215" s="264">
        <v>1061.48</v>
      </c>
      <c r="E215" s="264">
        <v>57.25</v>
      </c>
      <c r="F215" s="264">
        <v>145.11</v>
      </c>
    </row>
    <row r="216" spans="1:6" ht="12.75" customHeight="1">
      <c r="A216" s="262" t="s">
        <v>128</v>
      </c>
      <c r="B216" s="263">
        <v>8</v>
      </c>
      <c r="C216" s="264">
        <v>928.5</v>
      </c>
      <c r="D216" s="264">
        <v>1082.5</v>
      </c>
      <c r="E216" s="264">
        <v>68.42</v>
      </c>
      <c r="F216" s="264">
        <v>145.96</v>
      </c>
    </row>
    <row r="217" spans="1:6" ht="12.75" customHeight="1">
      <c r="A217" s="262" t="s">
        <v>128</v>
      </c>
      <c r="B217" s="263">
        <v>9</v>
      </c>
      <c r="C217" s="264">
        <v>981.64</v>
      </c>
      <c r="D217" s="264">
        <v>1137.08</v>
      </c>
      <c r="E217" s="264">
        <v>61.8</v>
      </c>
      <c r="F217" s="264">
        <v>147.41</v>
      </c>
    </row>
    <row r="218" spans="1:6" ht="12.75" customHeight="1">
      <c r="A218" s="262" t="s">
        <v>128</v>
      </c>
      <c r="B218" s="263">
        <v>10</v>
      </c>
      <c r="C218" s="264">
        <v>984.67</v>
      </c>
      <c r="D218" s="264">
        <v>1140.49</v>
      </c>
      <c r="E218" s="264">
        <v>55.15</v>
      </c>
      <c r="F218" s="264">
        <v>147.79</v>
      </c>
    </row>
    <row r="219" spans="1:6" ht="12.75" customHeight="1">
      <c r="A219" s="262" t="s">
        <v>128</v>
      </c>
      <c r="B219" s="263">
        <v>11</v>
      </c>
      <c r="C219" s="264">
        <v>989.23</v>
      </c>
      <c r="D219" s="264">
        <v>1144.89</v>
      </c>
      <c r="E219" s="264">
        <v>109.97</v>
      </c>
      <c r="F219" s="264">
        <v>147.61</v>
      </c>
    </row>
    <row r="220" spans="1:6" ht="12.75" customHeight="1">
      <c r="A220" s="262" t="s">
        <v>128</v>
      </c>
      <c r="B220" s="263">
        <v>12</v>
      </c>
      <c r="C220" s="264">
        <v>983.16</v>
      </c>
      <c r="D220" s="264">
        <v>1167.09</v>
      </c>
      <c r="E220" s="264">
        <v>35.42</v>
      </c>
      <c r="F220" s="264">
        <v>175.89</v>
      </c>
    </row>
    <row r="221" spans="1:6" ht="12.75" customHeight="1">
      <c r="A221" s="262" t="s">
        <v>128</v>
      </c>
      <c r="B221" s="263">
        <v>13</v>
      </c>
      <c r="C221" s="264">
        <v>989.25</v>
      </c>
      <c r="D221" s="264">
        <v>1187.12</v>
      </c>
      <c r="E221" s="264">
        <v>34.43</v>
      </c>
      <c r="F221" s="264">
        <v>189.83</v>
      </c>
    </row>
    <row r="222" spans="1:6" ht="12.75" customHeight="1">
      <c r="A222" s="262" t="s">
        <v>128</v>
      </c>
      <c r="B222" s="263">
        <v>14</v>
      </c>
      <c r="C222" s="264">
        <v>999.23</v>
      </c>
      <c r="D222" s="264">
        <v>1186.6</v>
      </c>
      <c r="E222" s="264">
        <v>33.99</v>
      </c>
      <c r="F222" s="264">
        <v>179.33</v>
      </c>
    </row>
    <row r="223" spans="1:6" ht="12.75" customHeight="1">
      <c r="A223" s="262" t="s">
        <v>128</v>
      </c>
      <c r="B223" s="263">
        <v>15</v>
      </c>
      <c r="C223" s="264">
        <v>999.12</v>
      </c>
      <c r="D223" s="264">
        <v>1160.41</v>
      </c>
      <c r="E223" s="264">
        <v>48.61</v>
      </c>
      <c r="F223" s="264">
        <v>153.25</v>
      </c>
    </row>
    <row r="224" spans="1:6" ht="12.75" customHeight="1">
      <c r="A224" s="262" t="s">
        <v>128</v>
      </c>
      <c r="B224" s="263">
        <v>16</v>
      </c>
      <c r="C224" s="264">
        <v>1002.93</v>
      </c>
      <c r="D224" s="264">
        <v>1164.22</v>
      </c>
      <c r="E224" s="264">
        <v>60.26</v>
      </c>
      <c r="F224" s="264">
        <v>153.25</v>
      </c>
    </row>
    <row r="225" spans="1:6" ht="12.75" customHeight="1">
      <c r="A225" s="262" t="s">
        <v>128</v>
      </c>
      <c r="B225" s="263">
        <v>17</v>
      </c>
      <c r="C225" s="264">
        <v>987.06</v>
      </c>
      <c r="D225" s="264">
        <v>1148.03</v>
      </c>
      <c r="E225" s="264">
        <v>56.49</v>
      </c>
      <c r="F225" s="264">
        <v>152.93</v>
      </c>
    </row>
    <row r="226" spans="1:6" ht="12.75" customHeight="1">
      <c r="A226" s="262" t="s">
        <v>128</v>
      </c>
      <c r="B226" s="263">
        <v>18</v>
      </c>
      <c r="C226" s="264">
        <v>967.9</v>
      </c>
      <c r="D226" s="264">
        <v>1128.25</v>
      </c>
      <c r="E226" s="264">
        <v>82.57</v>
      </c>
      <c r="F226" s="264">
        <v>152.31</v>
      </c>
    </row>
    <row r="227" spans="1:6" ht="12.75" customHeight="1">
      <c r="A227" s="262" t="s">
        <v>128</v>
      </c>
      <c r="B227" s="263">
        <v>19</v>
      </c>
      <c r="C227" s="264">
        <v>965.39</v>
      </c>
      <c r="D227" s="264">
        <v>1143.29</v>
      </c>
      <c r="E227" s="264">
        <v>41.02</v>
      </c>
      <c r="F227" s="264">
        <v>169.86</v>
      </c>
    </row>
    <row r="228" spans="1:6" ht="12.75" customHeight="1">
      <c r="A228" s="262" t="s">
        <v>128</v>
      </c>
      <c r="B228" s="263">
        <v>20</v>
      </c>
      <c r="C228" s="264">
        <v>1012.68</v>
      </c>
      <c r="D228" s="264">
        <v>1183.99</v>
      </c>
      <c r="E228" s="264">
        <v>38.9</v>
      </c>
      <c r="F228" s="264">
        <v>163.27</v>
      </c>
    </row>
    <row r="229" spans="1:6" ht="12.75" customHeight="1">
      <c r="A229" s="262" t="s">
        <v>128</v>
      </c>
      <c r="B229" s="263">
        <v>21</v>
      </c>
      <c r="C229" s="264">
        <v>1384.98</v>
      </c>
      <c r="D229" s="264">
        <v>1563.07</v>
      </c>
      <c r="E229" s="264">
        <v>424.44</v>
      </c>
      <c r="F229" s="264">
        <v>170.05</v>
      </c>
    </row>
    <row r="230" spans="1:6" ht="12.75" customHeight="1">
      <c r="A230" s="262" t="s">
        <v>128</v>
      </c>
      <c r="B230" s="263">
        <v>22</v>
      </c>
      <c r="C230" s="264">
        <v>973.7</v>
      </c>
      <c r="D230" s="264">
        <v>1134.3</v>
      </c>
      <c r="E230" s="264">
        <v>123.67</v>
      </c>
      <c r="F230" s="264">
        <v>152.56</v>
      </c>
    </row>
    <row r="231" spans="1:6" ht="12.75" customHeight="1">
      <c r="A231" s="262" t="s">
        <v>128</v>
      </c>
      <c r="B231" s="263">
        <v>23</v>
      </c>
      <c r="C231" s="264">
        <v>924.44</v>
      </c>
      <c r="D231" s="264">
        <v>1086.32</v>
      </c>
      <c r="E231" s="264">
        <v>220.63</v>
      </c>
      <c r="F231" s="264">
        <v>153.84</v>
      </c>
    </row>
    <row r="232" spans="1:6" ht="12.75" customHeight="1">
      <c r="A232" s="262" t="s">
        <v>129</v>
      </c>
      <c r="B232" s="263">
        <v>0</v>
      </c>
      <c r="C232" s="264">
        <v>864.08</v>
      </c>
      <c r="D232" s="264">
        <v>1026.87</v>
      </c>
      <c r="E232" s="264">
        <v>155.44</v>
      </c>
      <c r="F232" s="264">
        <v>154.75</v>
      </c>
    </row>
    <row r="233" spans="1:6" ht="12.75" customHeight="1">
      <c r="A233" s="262" t="s">
        <v>129</v>
      </c>
      <c r="B233" s="263">
        <v>1</v>
      </c>
      <c r="C233" s="264">
        <v>765.35</v>
      </c>
      <c r="D233" s="264">
        <v>924.62</v>
      </c>
      <c r="E233" s="264">
        <v>99.89</v>
      </c>
      <c r="F233" s="264">
        <v>151.23</v>
      </c>
    </row>
    <row r="234" spans="1:6" ht="12.75" customHeight="1">
      <c r="A234" s="262" t="s">
        <v>129</v>
      </c>
      <c r="B234" s="263">
        <v>2</v>
      </c>
      <c r="C234" s="264">
        <v>732.96</v>
      </c>
      <c r="D234" s="264">
        <v>891.65</v>
      </c>
      <c r="E234" s="264">
        <v>81.08</v>
      </c>
      <c r="F234" s="264">
        <v>150.65</v>
      </c>
    </row>
    <row r="235" spans="1:6" ht="12.75" customHeight="1">
      <c r="A235" s="262" t="s">
        <v>129</v>
      </c>
      <c r="B235" s="263">
        <v>3</v>
      </c>
      <c r="C235" s="264">
        <v>727.29</v>
      </c>
      <c r="D235" s="264">
        <v>885.71</v>
      </c>
      <c r="E235" s="264">
        <v>81.19</v>
      </c>
      <c r="F235" s="264">
        <v>150.38</v>
      </c>
    </row>
    <row r="236" spans="1:6" ht="12.75" customHeight="1">
      <c r="A236" s="262" t="s">
        <v>129</v>
      </c>
      <c r="B236" s="263">
        <v>4</v>
      </c>
      <c r="C236" s="264">
        <v>738.21</v>
      </c>
      <c r="D236" s="264">
        <v>896.59</v>
      </c>
      <c r="E236" s="264">
        <v>74.41</v>
      </c>
      <c r="F236" s="264">
        <v>150.34</v>
      </c>
    </row>
    <row r="237" spans="1:6" ht="12.75" customHeight="1">
      <c r="A237" s="262" t="s">
        <v>129</v>
      </c>
      <c r="B237" s="263">
        <v>5</v>
      </c>
      <c r="C237" s="264">
        <v>753.98</v>
      </c>
      <c r="D237" s="264">
        <v>920.22</v>
      </c>
      <c r="E237" s="264">
        <v>38.7</v>
      </c>
      <c r="F237" s="264">
        <v>158.21</v>
      </c>
    </row>
    <row r="238" spans="1:6" ht="12.75" customHeight="1">
      <c r="A238" s="262" t="s">
        <v>129</v>
      </c>
      <c r="B238" s="263">
        <v>6</v>
      </c>
      <c r="C238" s="264">
        <v>840.81</v>
      </c>
      <c r="D238" s="264">
        <v>1004.96</v>
      </c>
      <c r="E238" s="264">
        <v>35.31</v>
      </c>
      <c r="F238" s="264">
        <v>156.12</v>
      </c>
    </row>
    <row r="239" spans="1:6" ht="12.75" customHeight="1">
      <c r="A239" s="262" t="s">
        <v>129</v>
      </c>
      <c r="B239" s="263">
        <v>7</v>
      </c>
      <c r="C239" s="264">
        <v>913.64</v>
      </c>
      <c r="D239" s="264">
        <v>1072.89</v>
      </c>
      <c r="E239" s="264">
        <v>51.04</v>
      </c>
      <c r="F239" s="264">
        <v>151.22</v>
      </c>
    </row>
    <row r="240" spans="1:6" ht="12.75" customHeight="1">
      <c r="A240" s="262" t="s">
        <v>129</v>
      </c>
      <c r="B240" s="263">
        <v>8</v>
      </c>
      <c r="C240" s="264">
        <v>926.33</v>
      </c>
      <c r="D240" s="264">
        <v>1085.07</v>
      </c>
      <c r="E240" s="264">
        <v>127.19</v>
      </c>
      <c r="F240" s="264">
        <v>150.7</v>
      </c>
    </row>
    <row r="241" spans="1:6" ht="12.75" customHeight="1">
      <c r="A241" s="262" t="s">
        <v>129</v>
      </c>
      <c r="B241" s="263">
        <v>9</v>
      </c>
      <c r="C241" s="264">
        <v>989.9</v>
      </c>
      <c r="D241" s="264">
        <v>1149.51</v>
      </c>
      <c r="E241" s="264">
        <v>97.87</v>
      </c>
      <c r="F241" s="264">
        <v>151.57</v>
      </c>
    </row>
    <row r="242" spans="1:6" ht="12.75" customHeight="1">
      <c r="A242" s="262" t="s">
        <v>129</v>
      </c>
      <c r="B242" s="263">
        <v>10</v>
      </c>
      <c r="C242" s="264">
        <v>991.21</v>
      </c>
      <c r="D242" s="264">
        <v>1150.67</v>
      </c>
      <c r="E242" s="264">
        <v>110.11</v>
      </c>
      <c r="F242" s="264">
        <v>151.42</v>
      </c>
    </row>
    <row r="243" spans="1:6" ht="12.75" customHeight="1">
      <c r="A243" s="262" t="s">
        <v>129</v>
      </c>
      <c r="B243" s="263">
        <v>11</v>
      </c>
      <c r="C243" s="264">
        <v>990.11</v>
      </c>
      <c r="D243" s="264">
        <v>1150</v>
      </c>
      <c r="E243" s="264">
        <v>131.12</v>
      </c>
      <c r="F243" s="264">
        <v>151.85</v>
      </c>
    </row>
    <row r="244" spans="1:6" ht="12.75" customHeight="1">
      <c r="A244" s="262" t="s">
        <v>129</v>
      </c>
      <c r="B244" s="263">
        <v>12</v>
      </c>
      <c r="C244" s="264">
        <v>958.38</v>
      </c>
      <c r="D244" s="264">
        <v>1130.97</v>
      </c>
      <c r="E244" s="264">
        <v>103.23</v>
      </c>
      <c r="F244" s="264">
        <v>164.55</v>
      </c>
    </row>
    <row r="245" spans="1:6" ht="12.75" customHeight="1">
      <c r="A245" s="262" t="s">
        <v>129</v>
      </c>
      <c r="B245" s="263">
        <v>13</v>
      </c>
      <c r="C245" s="264">
        <v>982.06</v>
      </c>
      <c r="D245" s="264">
        <v>1153.54</v>
      </c>
      <c r="E245" s="264">
        <v>118.1</v>
      </c>
      <c r="F245" s="264">
        <v>163.44</v>
      </c>
    </row>
    <row r="246" spans="1:6" ht="12.75" customHeight="1">
      <c r="A246" s="262" t="s">
        <v>129</v>
      </c>
      <c r="B246" s="263">
        <v>14</v>
      </c>
      <c r="C246" s="264">
        <v>995.38</v>
      </c>
      <c r="D246" s="264">
        <v>1166.77</v>
      </c>
      <c r="E246" s="264">
        <v>130.27</v>
      </c>
      <c r="F246" s="264">
        <v>163.35</v>
      </c>
    </row>
    <row r="247" spans="1:6" ht="12.75" customHeight="1">
      <c r="A247" s="262" t="s">
        <v>129</v>
      </c>
      <c r="B247" s="263">
        <v>15</v>
      </c>
      <c r="C247" s="264">
        <v>991.7</v>
      </c>
      <c r="D247" s="264">
        <v>1164.63</v>
      </c>
      <c r="E247" s="264">
        <v>157.18</v>
      </c>
      <c r="F247" s="264">
        <v>164.89</v>
      </c>
    </row>
    <row r="248" spans="1:6" ht="12.75" customHeight="1">
      <c r="A248" s="262" t="s">
        <v>129</v>
      </c>
      <c r="B248" s="263">
        <v>16</v>
      </c>
      <c r="C248" s="264">
        <v>1288.78</v>
      </c>
      <c r="D248" s="264">
        <v>1481.62</v>
      </c>
      <c r="E248" s="264">
        <v>435.24</v>
      </c>
      <c r="F248" s="264">
        <v>184.8</v>
      </c>
    </row>
    <row r="249" spans="1:6" ht="12.75" customHeight="1">
      <c r="A249" s="262" t="s">
        <v>129</v>
      </c>
      <c r="B249" s="263">
        <v>17</v>
      </c>
      <c r="C249" s="264">
        <v>969.89</v>
      </c>
      <c r="D249" s="264">
        <v>1145.88</v>
      </c>
      <c r="E249" s="264">
        <v>122.06</v>
      </c>
      <c r="F249" s="264">
        <v>167.96</v>
      </c>
    </row>
    <row r="250" spans="1:6" ht="12.75" customHeight="1">
      <c r="A250" s="262" t="s">
        <v>129</v>
      </c>
      <c r="B250" s="263">
        <v>18</v>
      </c>
      <c r="C250" s="264">
        <v>952.32</v>
      </c>
      <c r="D250" s="264">
        <v>1123.11</v>
      </c>
      <c r="E250" s="264">
        <v>161.08</v>
      </c>
      <c r="F250" s="264">
        <v>162.74</v>
      </c>
    </row>
    <row r="251" spans="1:6" ht="12.75" customHeight="1">
      <c r="A251" s="262" t="s">
        <v>129</v>
      </c>
      <c r="B251" s="263">
        <v>19</v>
      </c>
      <c r="C251" s="264">
        <v>942.03</v>
      </c>
      <c r="D251" s="264">
        <v>1104.13</v>
      </c>
      <c r="E251" s="264">
        <v>81.05</v>
      </c>
      <c r="F251" s="264">
        <v>154.06</v>
      </c>
    </row>
    <row r="252" spans="1:6" ht="12.75" customHeight="1">
      <c r="A252" s="262" t="s">
        <v>129</v>
      </c>
      <c r="B252" s="263">
        <v>20</v>
      </c>
      <c r="C252" s="264">
        <v>1009.89</v>
      </c>
      <c r="D252" s="264">
        <v>1171.8</v>
      </c>
      <c r="E252" s="264">
        <v>87.35</v>
      </c>
      <c r="F252" s="264">
        <v>153.88</v>
      </c>
    </row>
    <row r="253" spans="1:6" ht="12.75" customHeight="1">
      <c r="A253" s="262" t="s">
        <v>129</v>
      </c>
      <c r="B253" s="263">
        <v>21</v>
      </c>
      <c r="C253" s="264">
        <v>1017.55</v>
      </c>
      <c r="D253" s="264">
        <v>1183.06</v>
      </c>
      <c r="E253" s="264">
        <v>160.2</v>
      </c>
      <c r="F253" s="264">
        <v>157.48</v>
      </c>
    </row>
    <row r="254" spans="1:6" ht="12.75" customHeight="1">
      <c r="A254" s="262" t="s">
        <v>129</v>
      </c>
      <c r="B254" s="263">
        <v>22</v>
      </c>
      <c r="C254" s="264">
        <v>1316.36</v>
      </c>
      <c r="D254" s="264">
        <v>1506.37</v>
      </c>
      <c r="E254" s="264">
        <v>517.03</v>
      </c>
      <c r="F254" s="264">
        <v>181.98</v>
      </c>
    </row>
    <row r="255" spans="1:6" ht="12.75" customHeight="1">
      <c r="A255" s="262" t="s">
        <v>129</v>
      </c>
      <c r="B255" s="263">
        <v>23</v>
      </c>
      <c r="C255" s="264">
        <v>905.62</v>
      </c>
      <c r="D255" s="264">
        <v>1078.67</v>
      </c>
      <c r="E255" s="264">
        <v>228.3</v>
      </c>
      <c r="F255" s="264">
        <v>165.01</v>
      </c>
    </row>
    <row r="256" spans="1:6" ht="12.75" customHeight="1">
      <c r="A256" s="262" t="s">
        <v>130</v>
      </c>
      <c r="B256" s="263">
        <v>0</v>
      </c>
      <c r="C256" s="264">
        <v>878.69</v>
      </c>
      <c r="D256" s="264">
        <v>1039.56</v>
      </c>
      <c r="E256" s="264">
        <v>172.93</v>
      </c>
      <c r="F256" s="264">
        <v>152.84</v>
      </c>
    </row>
    <row r="257" spans="1:6" ht="12.75" customHeight="1">
      <c r="A257" s="262" t="s">
        <v>130</v>
      </c>
      <c r="B257" s="263">
        <v>1</v>
      </c>
      <c r="C257" s="264">
        <v>767.61</v>
      </c>
      <c r="D257" s="264">
        <v>923.28</v>
      </c>
      <c r="E257" s="264">
        <v>107.76</v>
      </c>
      <c r="F257" s="264">
        <v>147.63</v>
      </c>
    </row>
    <row r="258" spans="1:6" ht="12.75" customHeight="1">
      <c r="A258" s="262" t="s">
        <v>130</v>
      </c>
      <c r="B258" s="263">
        <v>2</v>
      </c>
      <c r="C258" s="264">
        <v>738.23</v>
      </c>
      <c r="D258" s="264">
        <v>892.8</v>
      </c>
      <c r="E258" s="264">
        <v>122.15</v>
      </c>
      <c r="F258" s="264">
        <v>146.54</v>
      </c>
    </row>
    <row r="259" spans="1:6" ht="12.75" customHeight="1">
      <c r="A259" s="262" t="s">
        <v>130</v>
      </c>
      <c r="B259" s="263">
        <v>3</v>
      </c>
      <c r="C259" s="264">
        <v>729.59</v>
      </c>
      <c r="D259" s="264">
        <v>883.75</v>
      </c>
      <c r="E259" s="264">
        <v>58.35</v>
      </c>
      <c r="F259" s="264">
        <v>146.12</v>
      </c>
    </row>
    <row r="260" spans="1:6" ht="12.75" customHeight="1">
      <c r="A260" s="262" t="s">
        <v>130</v>
      </c>
      <c r="B260" s="263">
        <v>4</v>
      </c>
      <c r="C260" s="264">
        <v>751.01</v>
      </c>
      <c r="D260" s="264">
        <v>906.36</v>
      </c>
      <c r="E260" s="264">
        <v>44.44</v>
      </c>
      <c r="F260" s="264">
        <v>147.31</v>
      </c>
    </row>
    <row r="261" spans="1:6" ht="12.75" customHeight="1">
      <c r="A261" s="262" t="s">
        <v>130</v>
      </c>
      <c r="B261" s="263">
        <v>5</v>
      </c>
      <c r="C261" s="264">
        <v>781.46</v>
      </c>
      <c r="D261" s="264">
        <v>976.74</v>
      </c>
      <c r="E261" s="264">
        <v>42.27</v>
      </c>
      <c r="F261" s="264">
        <v>187.24</v>
      </c>
    </row>
    <row r="262" spans="1:6" ht="12.75" customHeight="1">
      <c r="A262" s="262" t="s">
        <v>130</v>
      </c>
      <c r="B262" s="263">
        <v>6</v>
      </c>
      <c r="C262" s="264">
        <v>855.69</v>
      </c>
      <c r="D262" s="264">
        <v>1016.86</v>
      </c>
      <c r="E262" s="264">
        <v>40.37</v>
      </c>
      <c r="F262" s="264">
        <v>153.13</v>
      </c>
    </row>
    <row r="263" spans="1:6" ht="12.75" customHeight="1">
      <c r="A263" s="262" t="s">
        <v>130</v>
      </c>
      <c r="B263" s="263">
        <v>7</v>
      </c>
      <c r="C263" s="264">
        <v>927.46</v>
      </c>
      <c r="D263" s="264">
        <v>1082.78</v>
      </c>
      <c r="E263" s="264">
        <v>64.41</v>
      </c>
      <c r="F263" s="264">
        <v>147.28</v>
      </c>
    </row>
    <row r="264" spans="1:6" ht="12.75" customHeight="1">
      <c r="A264" s="262" t="s">
        <v>130</v>
      </c>
      <c r="B264" s="263">
        <v>8</v>
      </c>
      <c r="C264" s="264">
        <v>937.85</v>
      </c>
      <c r="D264" s="264">
        <v>1094.59</v>
      </c>
      <c r="E264" s="264">
        <v>61.53</v>
      </c>
      <c r="F264" s="264">
        <v>148.7</v>
      </c>
    </row>
    <row r="265" spans="1:6" ht="12.75" customHeight="1">
      <c r="A265" s="262" t="s">
        <v>130</v>
      </c>
      <c r="B265" s="263">
        <v>9</v>
      </c>
      <c r="C265" s="264">
        <v>976.1</v>
      </c>
      <c r="D265" s="264">
        <v>1133.95</v>
      </c>
      <c r="E265" s="264">
        <v>75.04</v>
      </c>
      <c r="F265" s="264">
        <v>149.81</v>
      </c>
    </row>
    <row r="266" spans="1:6" ht="12.75" customHeight="1">
      <c r="A266" s="262" t="s">
        <v>130</v>
      </c>
      <c r="B266" s="263">
        <v>10</v>
      </c>
      <c r="C266" s="264">
        <v>973.63</v>
      </c>
      <c r="D266" s="264">
        <v>1131.36</v>
      </c>
      <c r="E266" s="264">
        <v>100.18</v>
      </c>
      <c r="F266" s="264">
        <v>149.69</v>
      </c>
    </row>
    <row r="267" spans="1:6" ht="12.75" customHeight="1">
      <c r="A267" s="262" t="s">
        <v>130</v>
      </c>
      <c r="B267" s="263">
        <v>11</v>
      </c>
      <c r="C267" s="264">
        <v>969.85</v>
      </c>
      <c r="D267" s="264">
        <v>1127.29</v>
      </c>
      <c r="E267" s="264">
        <v>141.32</v>
      </c>
      <c r="F267" s="264">
        <v>149.4</v>
      </c>
    </row>
    <row r="268" spans="1:6" ht="12.75" customHeight="1">
      <c r="A268" s="262" t="s">
        <v>130</v>
      </c>
      <c r="B268" s="263">
        <v>12</v>
      </c>
      <c r="C268" s="264">
        <v>968.39</v>
      </c>
      <c r="D268" s="264">
        <v>1127.78</v>
      </c>
      <c r="E268" s="264">
        <v>133.59</v>
      </c>
      <c r="F268" s="264">
        <v>151.35</v>
      </c>
    </row>
    <row r="269" spans="1:6" ht="12.75" customHeight="1">
      <c r="A269" s="262" t="s">
        <v>130</v>
      </c>
      <c r="B269" s="263">
        <v>13</v>
      </c>
      <c r="C269" s="264">
        <v>991.24</v>
      </c>
      <c r="D269" s="264">
        <v>1150.6</v>
      </c>
      <c r="E269" s="264">
        <v>115.92</v>
      </c>
      <c r="F269" s="264">
        <v>151.33</v>
      </c>
    </row>
    <row r="270" spans="1:6" ht="12.75" customHeight="1">
      <c r="A270" s="262" t="s">
        <v>130</v>
      </c>
      <c r="B270" s="263">
        <v>14</v>
      </c>
      <c r="C270" s="264">
        <v>1008.64</v>
      </c>
      <c r="D270" s="264">
        <v>1168.85</v>
      </c>
      <c r="E270" s="264">
        <v>133.22</v>
      </c>
      <c r="F270" s="264">
        <v>152.17</v>
      </c>
    </row>
    <row r="271" spans="1:6" ht="12.75" customHeight="1">
      <c r="A271" s="262" t="s">
        <v>130</v>
      </c>
      <c r="B271" s="263">
        <v>15</v>
      </c>
      <c r="C271" s="264">
        <v>1029.54</v>
      </c>
      <c r="D271" s="264">
        <v>1191.24</v>
      </c>
      <c r="E271" s="264">
        <v>182.1</v>
      </c>
      <c r="F271" s="264">
        <v>153.66</v>
      </c>
    </row>
    <row r="272" spans="1:6" ht="12.75" customHeight="1">
      <c r="A272" s="262" t="s">
        <v>130</v>
      </c>
      <c r="B272" s="263">
        <v>16</v>
      </c>
      <c r="C272" s="264">
        <v>1294.93</v>
      </c>
      <c r="D272" s="264">
        <v>1469.78</v>
      </c>
      <c r="E272" s="264">
        <v>470.37</v>
      </c>
      <c r="F272" s="264">
        <v>166.81</v>
      </c>
    </row>
    <row r="273" spans="1:6" ht="12.75" customHeight="1">
      <c r="A273" s="262" t="s">
        <v>130</v>
      </c>
      <c r="B273" s="263">
        <v>17</v>
      </c>
      <c r="C273" s="264">
        <v>1001.73</v>
      </c>
      <c r="D273" s="264">
        <v>1154.96</v>
      </c>
      <c r="E273" s="264">
        <v>182</v>
      </c>
      <c r="F273" s="264">
        <v>145.19</v>
      </c>
    </row>
    <row r="274" spans="1:6" ht="12.75" customHeight="1">
      <c r="A274" s="262" t="s">
        <v>130</v>
      </c>
      <c r="B274" s="263">
        <v>18</v>
      </c>
      <c r="C274" s="264">
        <v>980.99</v>
      </c>
      <c r="D274" s="264">
        <v>1130.85</v>
      </c>
      <c r="E274" s="264">
        <v>203.21</v>
      </c>
      <c r="F274" s="264">
        <v>141.82</v>
      </c>
    </row>
    <row r="275" spans="1:6" ht="12.75" customHeight="1">
      <c r="A275" s="262" t="s">
        <v>130</v>
      </c>
      <c r="B275" s="263">
        <v>19</v>
      </c>
      <c r="C275" s="264">
        <v>963.87</v>
      </c>
      <c r="D275" s="264">
        <v>1108.06</v>
      </c>
      <c r="E275" s="264">
        <v>147.63</v>
      </c>
      <c r="F275" s="264">
        <v>136.15</v>
      </c>
    </row>
    <row r="276" spans="1:6" ht="12.75" customHeight="1">
      <c r="A276" s="262" t="s">
        <v>130</v>
      </c>
      <c r="B276" s="263">
        <v>20</v>
      </c>
      <c r="C276" s="264">
        <v>1044.55</v>
      </c>
      <c r="D276" s="264">
        <v>1192.2</v>
      </c>
      <c r="E276" s="264">
        <v>143.84</v>
      </c>
      <c r="F276" s="264">
        <v>139.61</v>
      </c>
    </row>
    <row r="277" spans="1:6" ht="12.75" customHeight="1">
      <c r="A277" s="262" t="s">
        <v>130</v>
      </c>
      <c r="B277" s="263">
        <v>21</v>
      </c>
      <c r="C277" s="264">
        <v>1409.93</v>
      </c>
      <c r="D277" s="264">
        <v>1573.32</v>
      </c>
      <c r="E277" s="264">
        <v>519.42</v>
      </c>
      <c r="F277" s="264">
        <v>155.35</v>
      </c>
    </row>
    <row r="278" spans="1:6" ht="12.75" customHeight="1">
      <c r="A278" s="262" t="s">
        <v>130</v>
      </c>
      <c r="B278" s="263">
        <v>22</v>
      </c>
      <c r="C278" s="264">
        <v>1354.04</v>
      </c>
      <c r="D278" s="264">
        <v>1517.49</v>
      </c>
      <c r="E278" s="264">
        <v>558.72</v>
      </c>
      <c r="F278" s="264">
        <v>155.41</v>
      </c>
    </row>
    <row r="279" spans="1:6" ht="12.75" customHeight="1">
      <c r="A279" s="262" t="s">
        <v>130</v>
      </c>
      <c r="B279" s="263">
        <v>23</v>
      </c>
      <c r="C279" s="264">
        <v>965.41</v>
      </c>
      <c r="D279" s="264">
        <v>1115.65</v>
      </c>
      <c r="E279" s="264">
        <v>211.14</v>
      </c>
      <c r="F279" s="264">
        <v>142.2</v>
      </c>
    </row>
    <row r="280" spans="1:6" ht="12.75" customHeight="1">
      <c r="A280" s="262" t="s">
        <v>131</v>
      </c>
      <c r="B280" s="263">
        <v>0</v>
      </c>
      <c r="C280" s="264">
        <v>953</v>
      </c>
      <c r="D280" s="264">
        <v>1106.92</v>
      </c>
      <c r="E280" s="264">
        <v>128.44</v>
      </c>
      <c r="F280" s="264">
        <v>145.88</v>
      </c>
    </row>
    <row r="281" spans="1:6" ht="12.75" customHeight="1">
      <c r="A281" s="262" t="s">
        <v>131</v>
      </c>
      <c r="B281" s="263">
        <v>1</v>
      </c>
      <c r="C281" s="264">
        <v>928.15</v>
      </c>
      <c r="D281" s="264">
        <v>1082.35</v>
      </c>
      <c r="E281" s="264">
        <v>154</v>
      </c>
      <c r="F281" s="264">
        <v>146.17</v>
      </c>
    </row>
    <row r="282" spans="1:6" ht="12.75" customHeight="1">
      <c r="A282" s="262" t="s">
        <v>131</v>
      </c>
      <c r="B282" s="263">
        <v>2</v>
      </c>
      <c r="C282" s="264">
        <v>922.82</v>
      </c>
      <c r="D282" s="264">
        <v>1077.29</v>
      </c>
      <c r="E282" s="264">
        <v>199.48</v>
      </c>
      <c r="F282" s="264">
        <v>146.43</v>
      </c>
    </row>
    <row r="283" spans="1:6" ht="12.75" customHeight="1">
      <c r="A283" s="262" t="s">
        <v>131</v>
      </c>
      <c r="B283" s="263">
        <v>3</v>
      </c>
      <c r="C283" s="264">
        <v>920.38</v>
      </c>
      <c r="D283" s="264">
        <v>1075.15</v>
      </c>
      <c r="E283" s="264">
        <v>146.33</v>
      </c>
      <c r="F283" s="264">
        <v>146.73</v>
      </c>
    </row>
    <row r="284" spans="1:6" ht="12.75" customHeight="1">
      <c r="A284" s="262" t="s">
        <v>131</v>
      </c>
      <c r="B284" s="263">
        <v>4</v>
      </c>
      <c r="C284" s="264">
        <v>921.01</v>
      </c>
      <c r="D284" s="264">
        <v>1075.38</v>
      </c>
      <c r="E284" s="264">
        <v>118.7</v>
      </c>
      <c r="F284" s="264">
        <v>146.34</v>
      </c>
    </row>
    <row r="285" spans="1:6" ht="12.75" customHeight="1">
      <c r="A285" s="262" t="s">
        <v>131</v>
      </c>
      <c r="B285" s="263">
        <v>5</v>
      </c>
      <c r="C285" s="264">
        <v>905.69</v>
      </c>
      <c r="D285" s="264">
        <v>1057.88</v>
      </c>
      <c r="E285" s="264">
        <v>105.25</v>
      </c>
      <c r="F285" s="264">
        <v>144.15</v>
      </c>
    </row>
    <row r="286" spans="1:6" ht="12.75" customHeight="1">
      <c r="A286" s="262" t="s">
        <v>131</v>
      </c>
      <c r="B286" s="263">
        <v>6</v>
      </c>
      <c r="C286" s="264">
        <v>906.87</v>
      </c>
      <c r="D286" s="264">
        <v>1058.7</v>
      </c>
      <c r="E286" s="264">
        <v>98.95</v>
      </c>
      <c r="F286" s="264">
        <v>143.8</v>
      </c>
    </row>
    <row r="287" spans="1:6" ht="12.75" customHeight="1">
      <c r="A287" s="262" t="s">
        <v>131</v>
      </c>
      <c r="B287" s="263">
        <v>7</v>
      </c>
      <c r="C287" s="264">
        <v>921.32</v>
      </c>
      <c r="D287" s="264">
        <v>1072.03</v>
      </c>
      <c r="E287" s="264">
        <v>97.99</v>
      </c>
      <c r="F287" s="264">
        <v>142.67</v>
      </c>
    </row>
    <row r="288" spans="1:6" ht="12.75" customHeight="1">
      <c r="A288" s="262" t="s">
        <v>131</v>
      </c>
      <c r="B288" s="263">
        <v>8</v>
      </c>
      <c r="C288" s="264">
        <v>935.06</v>
      </c>
      <c r="D288" s="264">
        <v>1086.05</v>
      </c>
      <c r="E288" s="264">
        <v>79.65</v>
      </c>
      <c r="F288" s="264">
        <v>142.95</v>
      </c>
    </row>
    <row r="289" spans="1:6" ht="12.75" customHeight="1">
      <c r="A289" s="262" t="s">
        <v>131</v>
      </c>
      <c r="B289" s="263">
        <v>9</v>
      </c>
      <c r="C289" s="264">
        <v>981.37</v>
      </c>
      <c r="D289" s="264">
        <v>1132.3</v>
      </c>
      <c r="E289" s="264">
        <v>116.34</v>
      </c>
      <c r="F289" s="264">
        <v>142.89</v>
      </c>
    </row>
    <row r="290" spans="1:6" ht="12.75" customHeight="1">
      <c r="A290" s="262" t="s">
        <v>131</v>
      </c>
      <c r="B290" s="263">
        <v>10</v>
      </c>
      <c r="C290" s="264">
        <v>998.17</v>
      </c>
      <c r="D290" s="264">
        <v>1149.62</v>
      </c>
      <c r="E290" s="264">
        <v>141.02</v>
      </c>
      <c r="F290" s="264">
        <v>143.41</v>
      </c>
    </row>
    <row r="291" spans="1:6" ht="12.75" customHeight="1">
      <c r="A291" s="262" t="s">
        <v>131</v>
      </c>
      <c r="B291" s="263">
        <v>11</v>
      </c>
      <c r="C291" s="264">
        <v>1005.81</v>
      </c>
      <c r="D291" s="264">
        <v>1157.69</v>
      </c>
      <c r="E291" s="264">
        <v>159.84</v>
      </c>
      <c r="F291" s="264">
        <v>143.84</v>
      </c>
    </row>
    <row r="292" spans="1:6" ht="12.75" customHeight="1">
      <c r="A292" s="262" t="s">
        <v>131</v>
      </c>
      <c r="B292" s="263">
        <v>12</v>
      </c>
      <c r="C292" s="264">
        <v>1017.54</v>
      </c>
      <c r="D292" s="264">
        <v>1168.64</v>
      </c>
      <c r="E292" s="264">
        <v>171.49</v>
      </c>
      <c r="F292" s="264">
        <v>143.06</v>
      </c>
    </row>
    <row r="293" spans="1:6" ht="12.75" customHeight="1">
      <c r="A293" s="262" t="s">
        <v>131</v>
      </c>
      <c r="B293" s="263">
        <v>13</v>
      </c>
      <c r="C293" s="264">
        <v>1013.65</v>
      </c>
      <c r="D293" s="264">
        <v>1166.75</v>
      </c>
      <c r="E293" s="264">
        <v>173.92</v>
      </c>
      <c r="F293" s="264">
        <v>145.06</v>
      </c>
    </row>
    <row r="294" spans="1:6" ht="12.75" customHeight="1">
      <c r="A294" s="262" t="s">
        <v>131</v>
      </c>
      <c r="B294" s="263">
        <v>14</v>
      </c>
      <c r="C294" s="264">
        <v>1017.68</v>
      </c>
      <c r="D294" s="264">
        <v>1171.14</v>
      </c>
      <c r="E294" s="264">
        <v>179.09</v>
      </c>
      <c r="F294" s="264">
        <v>145.42</v>
      </c>
    </row>
    <row r="295" spans="1:6" ht="12.75" customHeight="1">
      <c r="A295" s="262" t="s">
        <v>131</v>
      </c>
      <c r="B295" s="263">
        <v>15</v>
      </c>
      <c r="C295" s="264">
        <v>1011.36</v>
      </c>
      <c r="D295" s="264">
        <v>1164.75</v>
      </c>
      <c r="E295" s="264">
        <v>205.74</v>
      </c>
      <c r="F295" s="264">
        <v>145.36</v>
      </c>
    </row>
    <row r="296" spans="1:6" ht="12.75" customHeight="1">
      <c r="A296" s="262" t="s">
        <v>131</v>
      </c>
      <c r="B296" s="263">
        <v>16</v>
      </c>
      <c r="C296" s="264">
        <v>998.48</v>
      </c>
      <c r="D296" s="264">
        <v>1151.44</v>
      </c>
      <c r="E296" s="264">
        <v>197.13</v>
      </c>
      <c r="F296" s="264">
        <v>144.92</v>
      </c>
    </row>
    <row r="297" spans="1:6" ht="12.75" customHeight="1">
      <c r="A297" s="262" t="s">
        <v>131</v>
      </c>
      <c r="B297" s="263">
        <v>17</v>
      </c>
      <c r="C297" s="264">
        <v>1008.26</v>
      </c>
      <c r="D297" s="264">
        <v>1161.69</v>
      </c>
      <c r="E297" s="264">
        <v>195.57</v>
      </c>
      <c r="F297" s="264">
        <v>145.39</v>
      </c>
    </row>
    <row r="298" spans="1:6" ht="12.75" customHeight="1">
      <c r="A298" s="262" t="s">
        <v>131</v>
      </c>
      <c r="B298" s="263">
        <v>18</v>
      </c>
      <c r="C298" s="264">
        <v>998.82</v>
      </c>
      <c r="D298" s="264">
        <v>1153.15</v>
      </c>
      <c r="E298" s="264">
        <v>184.99</v>
      </c>
      <c r="F298" s="264">
        <v>146.29</v>
      </c>
    </row>
    <row r="299" spans="1:6" ht="12.75" customHeight="1">
      <c r="A299" s="262" t="s">
        <v>131</v>
      </c>
      <c r="B299" s="263">
        <v>19</v>
      </c>
      <c r="C299" s="264">
        <v>976.81</v>
      </c>
      <c r="D299" s="264">
        <v>1125.91</v>
      </c>
      <c r="E299" s="264">
        <v>123.43</v>
      </c>
      <c r="F299" s="264">
        <v>141.06</v>
      </c>
    </row>
    <row r="300" spans="1:6" ht="12.75" customHeight="1">
      <c r="A300" s="262" t="s">
        <v>131</v>
      </c>
      <c r="B300" s="263">
        <v>20</v>
      </c>
      <c r="C300" s="264">
        <v>1053.75</v>
      </c>
      <c r="D300" s="264">
        <v>1204.15</v>
      </c>
      <c r="E300" s="264">
        <v>118.23</v>
      </c>
      <c r="F300" s="264">
        <v>142.36</v>
      </c>
    </row>
    <row r="301" spans="1:6" ht="12.75" customHeight="1">
      <c r="A301" s="262" t="s">
        <v>131</v>
      </c>
      <c r="B301" s="263">
        <v>21</v>
      </c>
      <c r="C301" s="264">
        <v>1074.91</v>
      </c>
      <c r="D301" s="264">
        <v>1227.78</v>
      </c>
      <c r="E301" s="264">
        <v>158.96</v>
      </c>
      <c r="F301" s="264">
        <v>144.82</v>
      </c>
    </row>
    <row r="302" spans="1:6" ht="12.75" customHeight="1">
      <c r="A302" s="262" t="s">
        <v>131</v>
      </c>
      <c r="B302" s="263">
        <v>22</v>
      </c>
      <c r="C302" s="264">
        <v>1396.24</v>
      </c>
      <c r="D302" s="264">
        <v>1563.48</v>
      </c>
      <c r="E302" s="264">
        <v>533.65</v>
      </c>
      <c r="F302" s="264">
        <v>159.2</v>
      </c>
    </row>
    <row r="303" spans="1:6" ht="12.75" customHeight="1">
      <c r="A303" s="262" t="s">
        <v>131</v>
      </c>
      <c r="B303" s="263">
        <v>23</v>
      </c>
      <c r="C303" s="264">
        <v>989.27</v>
      </c>
      <c r="D303" s="264">
        <v>1141.98</v>
      </c>
      <c r="E303" s="264">
        <v>203.69</v>
      </c>
      <c r="F303" s="264">
        <v>144.66</v>
      </c>
    </row>
    <row r="304" spans="1:6" ht="12.75" customHeight="1">
      <c r="A304" s="262" t="s">
        <v>132</v>
      </c>
      <c r="B304" s="263">
        <v>0</v>
      </c>
      <c r="C304" s="264">
        <v>935.31</v>
      </c>
      <c r="D304" s="264">
        <v>1086.59</v>
      </c>
      <c r="E304" s="264">
        <v>105.27</v>
      </c>
      <c r="F304" s="264">
        <v>143.23</v>
      </c>
    </row>
    <row r="305" spans="1:6" ht="12.75" customHeight="1">
      <c r="A305" s="262" t="s">
        <v>132</v>
      </c>
      <c r="B305" s="263">
        <v>1</v>
      </c>
      <c r="C305" s="264">
        <v>915.63</v>
      </c>
      <c r="D305" s="264">
        <v>1066.71</v>
      </c>
      <c r="E305" s="264">
        <v>114.28</v>
      </c>
      <c r="F305" s="264">
        <v>143.04</v>
      </c>
    </row>
    <row r="306" spans="1:6" ht="12.75" customHeight="1">
      <c r="A306" s="262" t="s">
        <v>132</v>
      </c>
      <c r="B306" s="263">
        <v>2</v>
      </c>
      <c r="C306" s="264">
        <v>845.04</v>
      </c>
      <c r="D306" s="264">
        <v>993.56</v>
      </c>
      <c r="E306" s="264">
        <v>102.92</v>
      </c>
      <c r="F306" s="264">
        <v>140.48</v>
      </c>
    </row>
    <row r="307" spans="1:6" ht="12.75" customHeight="1">
      <c r="A307" s="262" t="s">
        <v>132</v>
      </c>
      <c r="B307" s="263">
        <v>3</v>
      </c>
      <c r="C307" s="264">
        <v>799.02</v>
      </c>
      <c r="D307" s="264">
        <v>945.17</v>
      </c>
      <c r="E307" s="264">
        <v>74.8</v>
      </c>
      <c r="F307" s="264">
        <v>138.11</v>
      </c>
    </row>
    <row r="308" spans="1:6" ht="12.75" customHeight="1">
      <c r="A308" s="262" t="s">
        <v>132</v>
      </c>
      <c r="B308" s="263">
        <v>4</v>
      </c>
      <c r="C308" s="264">
        <v>799.44</v>
      </c>
      <c r="D308" s="264">
        <v>945.28</v>
      </c>
      <c r="E308" s="264">
        <v>66.66</v>
      </c>
      <c r="F308" s="264">
        <v>137.8</v>
      </c>
    </row>
    <row r="309" spans="1:6" ht="12.75" customHeight="1">
      <c r="A309" s="262" t="s">
        <v>132</v>
      </c>
      <c r="B309" s="263">
        <v>5</v>
      </c>
      <c r="C309" s="264">
        <v>764.89</v>
      </c>
      <c r="D309" s="264">
        <v>908.81</v>
      </c>
      <c r="E309" s="264">
        <v>52.37</v>
      </c>
      <c r="F309" s="264">
        <v>135.88</v>
      </c>
    </row>
    <row r="310" spans="1:6" ht="12.75" customHeight="1">
      <c r="A310" s="262" t="s">
        <v>132</v>
      </c>
      <c r="B310" s="263">
        <v>6</v>
      </c>
      <c r="C310" s="264">
        <v>797.1</v>
      </c>
      <c r="D310" s="264">
        <v>941.96</v>
      </c>
      <c r="E310" s="264">
        <v>87.88</v>
      </c>
      <c r="F310" s="264">
        <v>136.82</v>
      </c>
    </row>
    <row r="311" spans="1:6" ht="12.75" customHeight="1">
      <c r="A311" s="262" t="s">
        <v>132</v>
      </c>
      <c r="B311" s="263">
        <v>7</v>
      </c>
      <c r="C311" s="264">
        <v>853.21</v>
      </c>
      <c r="D311" s="264">
        <v>1001.2</v>
      </c>
      <c r="E311" s="264">
        <v>48.85</v>
      </c>
      <c r="F311" s="264">
        <v>139.95</v>
      </c>
    </row>
    <row r="312" spans="1:6" ht="12.75" customHeight="1">
      <c r="A312" s="262" t="s">
        <v>132</v>
      </c>
      <c r="B312" s="263">
        <v>8</v>
      </c>
      <c r="C312" s="264">
        <v>900.41</v>
      </c>
      <c r="D312" s="264">
        <v>1050.81</v>
      </c>
      <c r="E312" s="264">
        <v>46.8</v>
      </c>
      <c r="F312" s="264">
        <v>142.37</v>
      </c>
    </row>
    <row r="313" spans="1:6" ht="12.75" customHeight="1">
      <c r="A313" s="262" t="s">
        <v>132</v>
      </c>
      <c r="B313" s="263">
        <v>9</v>
      </c>
      <c r="C313" s="264">
        <v>922.98</v>
      </c>
      <c r="D313" s="264">
        <v>1071.59</v>
      </c>
      <c r="E313" s="264">
        <v>59.88</v>
      </c>
      <c r="F313" s="264">
        <v>140.57</v>
      </c>
    </row>
    <row r="314" spans="1:6" ht="12.75" customHeight="1">
      <c r="A314" s="262" t="s">
        <v>132</v>
      </c>
      <c r="B314" s="263">
        <v>10</v>
      </c>
      <c r="C314" s="264">
        <v>922.14</v>
      </c>
      <c r="D314" s="264">
        <v>1070.18</v>
      </c>
      <c r="E314" s="264">
        <v>62.36</v>
      </c>
      <c r="F314" s="264">
        <v>140</v>
      </c>
    </row>
    <row r="315" spans="1:6" ht="12.75" customHeight="1">
      <c r="A315" s="262" t="s">
        <v>132</v>
      </c>
      <c r="B315" s="263">
        <v>11</v>
      </c>
      <c r="C315" s="264">
        <v>923.77</v>
      </c>
      <c r="D315" s="264">
        <v>1071.68</v>
      </c>
      <c r="E315" s="264">
        <v>73.45</v>
      </c>
      <c r="F315" s="264">
        <v>139.87</v>
      </c>
    </row>
    <row r="316" spans="1:6" ht="12.75" customHeight="1">
      <c r="A316" s="262" t="s">
        <v>132</v>
      </c>
      <c r="B316" s="263">
        <v>12</v>
      </c>
      <c r="C316" s="264">
        <v>927.47</v>
      </c>
      <c r="D316" s="264">
        <v>1075.61</v>
      </c>
      <c r="E316" s="264">
        <v>110.72</v>
      </c>
      <c r="F316" s="264">
        <v>140.1</v>
      </c>
    </row>
    <row r="317" spans="1:6" ht="12.75" customHeight="1">
      <c r="A317" s="262" t="s">
        <v>132</v>
      </c>
      <c r="B317" s="263">
        <v>13</v>
      </c>
      <c r="C317" s="264">
        <v>930.32</v>
      </c>
      <c r="D317" s="264">
        <v>1078.96</v>
      </c>
      <c r="E317" s="264">
        <v>111.8</v>
      </c>
      <c r="F317" s="264">
        <v>140.59</v>
      </c>
    </row>
    <row r="318" spans="1:6" ht="12.75" customHeight="1">
      <c r="A318" s="262" t="s">
        <v>132</v>
      </c>
      <c r="B318" s="263">
        <v>14</v>
      </c>
      <c r="C318" s="264">
        <v>933.48</v>
      </c>
      <c r="D318" s="264">
        <v>1082.23</v>
      </c>
      <c r="E318" s="264">
        <v>110</v>
      </c>
      <c r="F318" s="264">
        <v>140.71</v>
      </c>
    </row>
    <row r="319" spans="1:6" ht="12.75" customHeight="1">
      <c r="A319" s="262" t="s">
        <v>132</v>
      </c>
      <c r="B319" s="263">
        <v>15</v>
      </c>
      <c r="C319" s="264">
        <v>933.59</v>
      </c>
      <c r="D319" s="264">
        <v>1082.42</v>
      </c>
      <c r="E319" s="264">
        <v>124</v>
      </c>
      <c r="F319" s="264">
        <v>140.8</v>
      </c>
    </row>
    <row r="320" spans="1:6" ht="12.75" customHeight="1">
      <c r="A320" s="262" t="s">
        <v>132</v>
      </c>
      <c r="B320" s="263">
        <v>16</v>
      </c>
      <c r="C320" s="264">
        <v>939.52</v>
      </c>
      <c r="D320" s="264">
        <v>1088.44</v>
      </c>
      <c r="E320" s="264">
        <v>124.88</v>
      </c>
      <c r="F320" s="264">
        <v>140.89</v>
      </c>
    </row>
    <row r="321" spans="1:6" ht="12.75" customHeight="1">
      <c r="A321" s="262" t="s">
        <v>132</v>
      </c>
      <c r="B321" s="263">
        <v>17</v>
      </c>
      <c r="C321" s="264">
        <v>939.85</v>
      </c>
      <c r="D321" s="264">
        <v>1088.41</v>
      </c>
      <c r="E321" s="264">
        <v>117.7</v>
      </c>
      <c r="F321" s="264">
        <v>140.52</v>
      </c>
    </row>
    <row r="322" spans="1:6" ht="12.75" customHeight="1">
      <c r="A322" s="262" t="s">
        <v>132</v>
      </c>
      <c r="B322" s="263">
        <v>18</v>
      </c>
      <c r="C322" s="264">
        <v>929.63</v>
      </c>
      <c r="D322" s="264">
        <v>1080.9</v>
      </c>
      <c r="E322" s="264">
        <v>96.98</v>
      </c>
      <c r="F322" s="264">
        <v>143.23</v>
      </c>
    </row>
    <row r="323" spans="1:6" ht="12.75" customHeight="1">
      <c r="A323" s="262" t="s">
        <v>132</v>
      </c>
      <c r="B323" s="263">
        <v>19</v>
      </c>
      <c r="C323" s="264">
        <v>925.76</v>
      </c>
      <c r="D323" s="264">
        <v>1079.59</v>
      </c>
      <c r="E323" s="264">
        <v>48.17</v>
      </c>
      <c r="F323" s="264">
        <v>145.79</v>
      </c>
    </row>
    <row r="324" spans="1:6" ht="12.75" customHeight="1">
      <c r="A324" s="262" t="s">
        <v>132</v>
      </c>
      <c r="B324" s="263">
        <v>20</v>
      </c>
      <c r="C324" s="264">
        <v>978.91</v>
      </c>
      <c r="D324" s="264">
        <v>1160.91</v>
      </c>
      <c r="E324" s="264">
        <v>47</v>
      </c>
      <c r="F324" s="264">
        <v>173.97</v>
      </c>
    </row>
    <row r="325" spans="1:6" ht="12.75" customHeight="1">
      <c r="A325" s="262" t="s">
        <v>132</v>
      </c>
      <c r="B325" s="263">
        <v>21</v>
      </c>
      <c r="C325" s="264">
        <v>999.53</v>
      </c>
      <c r="D325" s="264">
        <v>1149.39</v>
      </c>
      <c r="E325" s="264">
        <v>81.32</v>
      </c>
      <c r="F325" s="264">
        <v>141.82</v>
      </c>
    </row>
    <row r="326" spans="1:6" ht="12.75" customHeight="1">
      <c r="A326" s="262" t="s">
        <v>132</v>
      </c>
      <c r="B326" s="263">
        <v>22</v>
      </c>
      <c r="C326" s="264">
        <v>976.59</v>
      </c>
      <c r="D326" s="264">
        <v>1128.04</v>
      </c>
      <c r="E326" s="264">
        <v>126.73</v>
      </c>
      <c r="F326" s="264">
        <v>143.41</v>
      </c>
    </row>
    <row r="327" spans="1:6" ht="12.75" customHeight="1">
      <c r="A327" s="262" t="s">
        <v>132</v>
      </c>
      <c r="B327" s="263">
        <v>23</v>
      </c>
      <c r="C327" s="264">
        <v>924.15</v>
      </c>
      <c r="D327" s="264">
        <v>1073.34</v>
      </c>
      <c r="E327" s="264">
        <v>102.39</v>
      </c>
      <c r="F327" s="264">
        <v>141.15</v>
      </c>
    </row>
    <row r="328" spans="1:6" ht="12.75" customHeight="1">
      <c r="A328" s="262" t="s">
        <v>133</v>
      </c>
      <c r="B328" s="263">
        <v>0</v>
      </c>
      <c r="C328" s="264">
        <v>925.45</v>
      </c>
      <c r="D328" s="264">
        <v>1077.25</v>
      </c>
      <c r="E328" s="264">
        <v>163.31</v>
      </c>
      <c r="F328" s="264">
        <v>143.76</v>
      </c>
    </row>
    <row r="329" spans="1:6" ht="12.75" customHeight="1">
      <c r="A329" s="262" t="s">
        <v>133</v>
      </c>
      <c r="B329" s="263">
        <v>1</v>
      </c>
      <c r="C329" s="264">
        <v>869.55</v>
      </c>
      <c r="D329" s="264">
        <v>1020.15</v>
      </c>
      <c r="E329" s="264">
        <v>159.56</v>
      </c>
      <c r="F329" s="264">
        <v>142.57</v>
      </c>
    </row>
    <row r="330" spans="1:6" ht="12.75" customHeight="1">
      <c r="A330" s="262" t="s">
        <v>133</v>
      </c>
      <c r="B330" s="263">
        <v>2</v>
      </c>
      <c r="C330" s="264">
        <v>799.66</v>
      </c>
      <c r="D330" s="264">
        <v>947.24</v>
      </c>
      <c r="E330" s="264">
        <v>238.64</v>
      </c>
      <c r="F330" s="264">
        <v>139.54</v>
      </c>
    </row>
    <row r="331" spans="1:6" ht="12.75" customHeight="1">
      <c r="A331" s="262" t="s">
        <v>133</v>
      </c>
      <c r="B331" s="263">
        <v>3</v>
      </c>
      <c r="C331" s="264">
        <v>790.14</v>
      </c>
      <c r="D331" s="264">
        <v>937.69</v>
      </c>
      <c r="E331" s="264">
        <v>168.2</v>
      </c>
      <c r="F331" s="264">
        <v>139.5</v>
      </c>
    </row>
    <row r="332" spans="1:6" ht="12.75" customHeight="1">
      <c r="A332" s="262" t="s">
        <v>133</v>
      </c>
      <c r="B332" s="263">
        <v>4</v>
      </c>
      <c r="C332" s="264">
        <v>837</v>
      </c>
      <c r="D332" s="264">
        <v>986.04</v>
      </c>
      <c r="E332" s="264">
        <v>118.98</v>
      </c>
      <c r="F332" s="264">
        <v>141</v>
      </c>
    </row>
    <row r="333" spans="1:6" ht="12.75" customHeight="1">
      <c r="A333" s="262" t="s">
        <v>133</v>
      </c>
      <c r="B333" s="263">
        <v>5</v>
      </c>
      <c r="C333" s="264">
        <v>867.92</v>
      </c>
      <c r="D333" s="264">
        <v>1017.52</v>
      </c>
      <c r="E333" s="264">
        <v>92.01</v>
      </c>
      <c r="F333" s="264">
        <v>141.56</v>
      </c>
    </row>
    <row r="334" spans="1:6" ht="12.75" customHeight="1">
      <c r="A334" s="262" t="s">
        <v>133</v>
      </c>
      <c r="B334" s="263">
        <v>6</v>
      </c>
      <c r="C334" s="264">
        <v>914.75</v>
      </c>
      <c r="D334" s="264">
        <v>1064.79</v>
      </c>
      <c r="E334" s="264">
        <v>58.08</v>
      </c>
      <c r="F334" s="264">
        <v>142</v>
      </c>
    </row>
    <row r="335" spans="1:6" ht="12.75" customHeight="1">
      <c r="A335" s="262" t="s">
        <v>133</v>
      </c>
      <c r="B335" s="263">
        <v>7</v>
      </c>
      <c r="C335" s="264">
        <v>933.08</v>
      </c>
      <c r="D335" s="264">
        <v>1080.14</v>
      </c>
      <c r="E335" s="264">
        <v>89.87</v>
      </c>
      <c r="F335" s="264">
        <v>139.03</v>
      </c>
    </row>
    <row r="336" spans="1:6" ht="12.75" customHeight="1">
      <c r="A336" s="262" t="s">
        <v>133</v>
      </c>
      <c r="B336" s="263">
        <v>8</v>
      </c>
      <c r="C336" s="264">
        <v>942.35</v>
      </c>
      <c r="D336" s="264">
        <v>1089.84</v>
      </c>
      <c r="E336" s="264">
        <v>1039.82</v>
      </c>
      <c r="F336" s="264">
        <v>139.45</v>
      </c>
    </row>
    <row r="337" spans="1:6" ht="12.75" customHeight="1">
      <c r="A337" s="262" t="s">
        <v>133</v>
      </c>
      <c r="B337" s="263">
        <v>9</v>
      </c>
      <c r="C337" s="264">
        <v>949.62</v>
      </c>
      <c r="D337" s="264">
        <v>1096.51</v>
      </c>
      <c r="E337" s="264">
        <v>1047.09</v>
      </c>
      <c r="F337" s="264">
        <v>138.85</v>
      </c>
    </row>
    <row r="338" spans="1:6" ht="12.75" customHeight="1">
      <c r="A338" s="262" t="s">
        <v>133</v>
      </c>
      <c r="B338" s="263">
        <v>10</v>
      </c>
      <c r="C338" s="264">
        <v>983.79</v>
      </c>
      <c r="D338" s="264">
        <v>1132.41</v>
      </c>
      <c r="E338" s="264">
        <v>99.81</v>
      </c>
      <c r="F338" s="264">
        <v>140.58</v>
      </c>
    </row>
    <row r="339" spans="1:6" ht="12.75" customHeight="1">
      <c r="A339" s="262" t="s">
        <v>133</v>
      </c>
      <c r="B339" s="263">
        <v>11</v>
      </c>
      <c r="C339" s="264">
        <v>983.53</v>
      </c>
      <c r="D339" s="264">
        <v>1131.9</v>
      </c>
      <c r="E339" s="264">
        <v>136.55</v>
      </c>
      <c r="F339" s="264">
        <v>140.33</v>
      </c>
    </row>
    <row r="340" spans="1:6" ht="12.75" customHeight="1">
      <c r="A340" s="262" t="s">
        <v>133</v>
      </c>
      <c r="B340" s="263">
        <v>12</v>
      </c>
      <c r="C340" s="264">
        <v>974.31</v>
      </c>
      <c r="D340" s="264">
        <v>1122.35</v>
      </c>
      <c r="E340" s="264">
        <v>138.88</v>
      </c>
      <c r="F340" s="264">
        <v>140</v>
      </c>
    </row>
    <row r="341" spans="1:6" ht="12.75" customHeight="1">
      <c r="A341" s="262" t="s">
        <v>133</v>
      </c>
      <c r="B341" s="263">
        <v>13</v>
      </c>
      <c r="C341" s="264">
        <v>980.92</v>
      </c>
      <c r="D341" s="264">
        <v>1132.45</v>
      </c>
      <c r="E341" s="264">
        <v>129.48</v>
      </c>
      <c r="F341" s="264">
        <v>143.49</v>
      </c>
    </row>
    <row r="342" spans="1:6" ht="12.75" customHeight="1">
      <c r="A342" s="262" t="s">
        <v>133</v>
      </c>
      <c r="B342" s="263">
        <v>14</v>
      </c>
      <c r="C342" s="264">
        <v>986.96</v>
      </c>
      <c r="D342" s="264">
        <v>1138.1</v>
      </c>
      <c r="E342" s="264">
        <v>135.35</v>
      </c>
      <c r="F342" s="264">
        <v>143.1</v>
      </c>
    </row>
    <row r="343" spans="1:6" ht="12.75" customHeight="1">
      <c r="A343" s="262" t="s">
        <v>133</v>
      </c>
      <c r="B343" s="263">
        <v>15</v>
      </c>
      <c r="C343" s="264">
        <v>1005.07</v>
      </c>
      <c r="D343" s="264">
        <v>1158.43</v>
      </c>
      <c r="E343" s="264">
        <v>146.05</v>
      </c>
      <c r="F343" s="264">
        <v>145.33</v>
      </c>
    </row>
    <row r="344" spans="1:6" ht="12.75" customHeight="1">
      <c r="A344" s="262" t="s">
        <v>133</v>
      </c>
      <c r="B344" s="263">
        <v>16</v>
      </c>
      <c r="C344" s="264">
        <v>986.21</v>
      </c>
      <c r="D344" s="264">
        <v>1138.47</v>
      </c>
      <c r="E344" s="264">
        <v>155.82</v>
      </c>
      <c r="F344" s="264">
        <v>144.23</v>
      </c>
    </row>
    <row r="345" spans="1:6" ht="12.75" customHeight="1">
      <c r="A345" s="262" t="s">
        <v>133</v>
      </c>
      <c r="B345" s="263">
        <v>17</v>
      </c>
      <c r="C345" s="264">
        <v>985.4</v>
      </c>
      <c r="D345" s="264">
        <v>1137.42</v>
      </c>
      <c r="E345" s="264">
        <v>149.4</v>
      </c>
      <c r="F345" s="264">
        <v>143.98</v>
      </c>
    </row>
    <row r="346" spans="1:6" ht="12.75" customHeight="1">
      <c r="A346" s="262" t="s">
        <v>133</v>
      </c>
      <c r="B346" s="263">
        <v>18</v>
      </c>
      <c r="C346" s="264">
        <v>954.45</v>
      </c>
      <c r="D346" s="264">
        <v>1103.68</v>
      </c>
      <c r="E346" s="264">
        <v>151.96</v>
      </c>
      <c r="F346" s="264">
        <v>141.2</v>
      </c>
    </row>
    <row r="347" spans="1:6" ht="12.75" customHeight="1">
      <c r="A347" s="262" t="s">
        <v>133</v>
      </c>
      <c r="B347" s="263">
        <v>19</v>
      </c>
      <c r="C347" s="264">
        <v>956.71</v>
      </c>
      <c r="D347" s="264">
        <v>1102.51</v>
      </c>
      <c r="E347" s="264">
        <v>78.79</v>
      </c>
      <c r="F347" s="264">
        <v>137.76</v>
      </c>
    </row>
    <row r="348" spans="1:6" ht="12.75" customHeight="1">
      <c r="A348" s="262" t="s">
        <v>133</v>
      </c>
      <c r="B348" s="263">
        <v>20</v>
      </c>
      <c r="C348" s="264">
        <v>1009.83</v>
      </c>
      <c r="D348" s="264">
        <v>1156.44</v>
      </c>
      <c r="E348" s="264">
        <v>91.67</v>
      </c>
      <c r="F348" s="264">
        <v>138.57</v>
      </c>
    </row>
    <row r="349" spans="1:6" ht="12.75" customHeight="1">
      <c r="A349" s="262" t="s">
        <v>133</v>
      </c>
      <c r="B349" s="263">
        <v>21</v>
      </c>
      <c r="C349" s="264">
        <v>1029.74</v>
      </c>
      <c r="D349" s="264">
        <v>1179.85</v>
      </c>
      <c r="E349" s="264">
        <v>151.34</v>
      </c>
      <c r="F349" s="264">
        <v>142.07</v>
      </c>
    </row>
    <row r="350" spans="1:6" ht="12.75" customHeight="1">
      <c r="A350" s="262" t="s">
        <v>133</v>
      </c>
      <c r="B350" s="263">
        <v>22</v>
      </c>
      <c r="C350" s="264">
        <v>1357.45</v>
      </c>
      <c r="D350" s="264">
        <v>1523.95</v>
      </c>
      <c r="E350" s="264">
        <v>562.33</v>
      </c>
      <c r="F350" s="264">
        <v>158.45</v>
      </c>
    </row>
    <row r="351" spans="1:6" ht="12.75" customHeight="1">
      <c r="A351" s="262" t="s">
        <v>133</v>
      </c>
      <c r="B351" s="263">
        <v>23</v>
      </c>
      <c r="C351" s="264">
        <v>1302.37</v>
      </c>
      <c r="D351" s="264">
        <v>1468.57</v>
      </c>
      <c r="E351" s="264">
        <v>606.09</v>
      </c>
      <c r="F351" s="264">
        <v>158.17</v>
      </c>
    </row>
    <row r="352" spans="1:6" ht="12.75" customHeight="1">
      <c r="A352" s="262" t="s">
        <v>134</v>
      </c>
      <c r="B352" s="263">
        <v>0</v>
      </c>
      <c r="C352" s="264">
        <v>882.89</v>
      </c>
      <c r="D352" s="264">
        <v>1032.17</v>
      </c>
      <c r="E352" s="264">
        <v>147.35</v>
      </c>
      <c r="F352" s="264">
        <v>141.24</v>
      </c>
    </row>
    <row r="353" spans="1:6" ht="12.75" customHeight="1">
      <c r="A353" s="262" t="s">
        <v>134</v>
      </c>
      <c r="B353" s="263">
        <v>1</v>
      </c>
      <c r="C353" s="264">
        <v>820.92</v>
      </c>
      <c r="D353" s="264">
        <v>967.91</v>
      </c>
      <c r="E353" s="264">
        <v>140.7</v>
      </c>
      <c r="F353" s="264">
        <v>138.95</v>
      </c>
    </row>
    <row r="354" spans="1:6" ht="12.75" customHeight="1">
      <c r="A354" s="262" t="s">
        <v>134</v>
      </c>
      <c r="B354" s="263">
        <v>2</v>
      </c>
      <c r="C354" s="264">
        <v>781.17</v>
      </c>
      <c r="D354" s="264">
        <v>926.33</v>
      </c>
      <c r="E354" s="264">
        <v>224.82</v>
      </c>
      <c r="F354" s="264">
        <v>137.12</v>
      </c>
    </row>
    <row r="355" spans="1:6" ht="12.75" customHeight="1">
      <c r="A355" s="262" t="s">
        <v>134</v>
      </c>
      <c r="B355" s="263">
        <v>3</v>
      </c>
      <c r="C355" s="264">
        <v>756.58</v>
      </c>
      <c r="D355" s="264">
        <v>900.76</v>
      </c>
      <c r="E355" s="264">
        <v>162.91</v>
      </c>
      <c r="F355" s="264">
        <v>136.14</v>
      </c>
    </row>
    <row r="356" spans="1:6" ht="12.75" customHeight="1">
      <c r="A356" s="262" t="s">
        <v>134</v>
      </c>
      <c r="B356" s="263">
        <v>4</v>
      </c>
      <c r="C356" s="264">
        <v>778.41</v>
      </c>
      <c r="D356" s="264">
        <v>923.23</v>
      </c>
      <c r="E356" s="264">
        <v>88.35</v>
      </c>
      <c r="F356" s="264">
        <v>136.78</v>
      </c>
    </row>
    <row r="357" spans="1:6" ht="12.75" customHeight="1">
      <c r="A357" s="262" t="s">
        <v>134</v>
      </c>
      <c r="B357" s="263">
        <v>5</v>
      </c>
      <c r="C357" s="264">
        <v>799.34</v>
      </c>
      <c r="D357" s="264">
        <v>950.78</v>
      </c>
      <c r="E357" s="264">
        <v>51.21</v>
      </c>
      <c r="F357" s="264">
        <v>143.4</v>
      </c>
    </row>
    <row r="358" spans="1:6" ht="12.75" customHeight="1">
      <c r="A358" s="262" t="s">
        <v>134</v>
      </c>
      <c r="B358" s="263">
        <v>6</v>
      </c>
      <c r="C358" s="264">
        <v>918.37</v>
      </c>
      <c r="D358" s="264">
        <v>1065.84</v>
      </c>
      <c r="E358" s="264">
        <v>64.68</v>
      </c>
      <c r="F358" s="264">
        <v>139.43</v>
      </c>
    </row>
    <row r="359" spans="1:6" ht="12.75" customHeight="1">
      <c r="A359" s="262" t="s">
        <v>134</v>
      </c>
      <c r="B359" s="263">
        <v>7</v>
      </c>
      <c r="C359" s="264">
        <v>942.29</v>
      </c>
      <c r="D359" s="264">
        <v>1087.28</v>
      </c>
      <c r="E359" s="264">
        <v>65.65</v>
      </c>
      <c r="F359" s="264">
        <v>136.95</v>
      </c>
    </row>
    <row r="360" spans="1:6" ht="12.75" customHeight="1">
      <c r="A360" s="262" t="s">
        <v>134</v>
      </c>
      <c r="B360" s="263">
        <v>8</v>
      </c>
      <c r="C360" s="264">
        <v>941.99</v>
      </c>
      <c r="D360" s="264">
        <v>1090.65</v>
      </c>
      <c r="E360" s="264">
        <v>58.12</v>
      </c>
      <c r="F360" s="264">
        <v>140.62</v>
      </c>
    </row>
    <row r="361" spans="1:6" ht="12.75" customHeight="1">
      <c r="A361" s="262" t="s">
        <v>134</v>
      </c>
      <c r="B361" s="263">
        <v>9</v>
      </c>
      <c r="C361" s="264">
        <v>965.32</v>
      </c>
      <c r="D361" s="264">
        <v>1113.56</v>
      </c>
      <c r="E361" s="264">
        <v>56.6</v>
      </c>
      <c r="F361" s="264">
        <v>140.2</v>
      </c>
    </row>
    <row r="362" spans="1:6" ht="12.75" customHeight="1">
      <c r="A362" s="262" t="s">
        <v>134</v>
      </c>
      <c r="B362" s="263">
        <v>10</v>
      </c>
      <c r="C362" s="264">
        <v>963.2</v>
      </c>
      <c r="D362" s="264">
        <v>1110.07</v>
      </c>
      <c r="E362" s="264">
        <v>85.24</v>
      </c>
      <c r="F362" s="264">
        <v>138.84</v>
      </c>
    </row>
    <row r="363" spans="1:6" ht="12.75" customHeight="1">
      <c r="A363" s="262" t="s">
        <v>134</v>
      </c>
      <c r="B363" s="263">
        <v>11</v>
      </c>
      <c r="C363" s="264">
        <v>945.93</v>
      </c>
      <c r="D363" s="264">
        <v>1091.98</v>
      </c>
      <c r="E363" s="264">
        <v>101.39</v>
      </c>
      <c r="F363" s="264">
        <v>138.02</v>
      </c>
    </row>
    <row r="364" spans="1:6" ht="12.75" customHeight="1">
      <c r="A364" s="262" t="s">
        <v>134</v>
      </c>
      <c r="B364" s="263">
        <v>12</v>
      </c>
      <c r="C364" s="264">
        <v>943.75</v>
      </c>
      <c r="D364" s="264">
        <v>1091.17</v>
      </c>
      <c r="E364" s="264">
        <v>120.46</v>
      </c>
      <c r="F364" s="264">
        <v>139.38</v>
      </c>
    </row>
    <row r="365" spans="1:6" ht="12.75" customHeight="1">
      <c r="A365" s="262" t="s">
        <v>134</v>
      </c>
      <c r="B365" s="263">
        <v>13</v>
      </c>
      <c r="C365" s="264">
        <v>964.52</v>
      </c>
      <c r="D365" s="264">
        <v>1112.48</v>
      </c>
      <c r="E365" s="264">
        <v>121.96</v>
      </c>
      <c r="F365" s="264">
        <v>139.92</v>
      </c>
    </row>
    <row r="366" spans="1:6" ht="12.75" customHeight="1">
      <c r="A366" s="262" t="s">
        <v>134</v>
      </c>
      <c r="B366" s="263">
        <v>14</v>
      </c>
      <c r="C366" s="264">
        <v>976.22</v>
      </c>
      <c r="D366" s="264">
        <v>1124.26</v>
      </c>
      <c r="E366" s="264">
        <v>126.67</v>
      </c>
      <c r="F366" s="264">
        <v>140</v>
      </c>
    </row>
    <row r="367" spans="1:6" ht="12.75" customHeight="1">
      <c r="A367" s="262" t="s">
        <v>134</v>
      </c>
      <c r="B367" s="263">
        <v>15</v>
      </c>
      <c r="C367" s="264">
        <v>981.44</v>
      </c>
      <c r="D367" s="264">
        <v>1130.13</v>
      </c>
      <c r="E367" s="264">
        <v>165.36</v>
      </c>
      <c r="F367" s="264">
        <v>140.66</v>
      </c>
    </row>
    <row r="368" spans="1:6" ht="12.75" customHeight="1">
      <c r="A368" s="262" t="s">
        <v>134</v>
      </c>
      <c r="B368" s="263">
        <v>16</v>
      </c>
      <c r="C368" s="264">
        <v>955.62</v>
      </c>
      <c r="D368" s="264">
        <v>1106.52</v>
      </c>
      <c r="E368" s="264">
        <v>156.66</v>
      </c>
      <c r="F368" s="264">
        <v>142.86</v>
      </c>
    </row>
    <row r="369" spans="1:6" ht="12.75" customHeight="1">
      <c r="A369" s="262" t="s">
        <v>134</v>
      </c>
      <c r="B369" s="263">
        <v>17</v>
      </c>
      <c r="C369" s="264">
        <v>950.55</v>
      </c>
      <c r="D369" s="264">
        <v>1101.01</v>
      </c>
      <c r="E369" s="264">
        <v>148.16</v>
      </c>
      <c r="F369" s="264">
        <v>142.42</v>
      </c>
    </row>
    <row r="370" spans="1:6" ht="12.75" customHeight="1">
      <c r="A370" s="262" t="s">
        <v>134</v>
      </c>
      <c r="B370" s="263">
        <v>18</v>
      </c>
      <c r="C370" s="264">
        <v>941.67</v>
      </c>
      <c r="D370" s="264">
        <v>1090.53</v>
      </c>
      <c r="E370" s="264">
        <v>158.88</v>
      </c>
      <c r="F370" s="264">
        <v>140.82</v>
      </c>
    </row>
    <row r="371" spans="1:6" ht="12.75" customHeight="1">
      <c r="A371" s="262" t="s">
        <v>134</v>
      </c>
      <c r="B371" s="263">
        <v>19</v>
      </c>
      <c r="C371" s="264">
        <v>922.69</v>
      </c>
      <c r="D371" s="264">
        <v>1068.12</v>
      </c>
      <c r="E371" s="264">
        <v>62.25</v>
      </c>
      <c r="F371" s="264">
        <v>137.4</v>
      </c>
    </row>
    <row r="372" spans="1:6" ht="12.75" customHeight="1">
      <c r="A372" s="262" t="s">
        <v>134</v>
      </c>
      <c r="B372" s="263">
        <v>20</v>
      </c>
      <c r="C372" s="264">
        <v>970.44</v>
      </c>
      <c r="D372" s="264">
        <v>1116.72</v>
      </c>
      <c r="E372" s="264">
        <v>77.31</v>
      </c>
      <c r="F372" s="264">
        <v>138.24</v>
      </c>
    </row>
    <row r="373" spans="1:6" ht="12.75" customHeight="1">
      <c r="A373" s="262" t="s">
        <v>134</v>
      </c>
      <c r="B373" s="263">
        <v>21</v>
      </c>
      <c r="C373" s="264">
        <v>975.69</v>
      </c>
      <c r="D373" s="264">
        <v>1123.68</v>
      </c>
      <c r="E373" s="264">
        <v>88.79</v>
      </c>
      <c r="F373" s="264">
        <v>139.95</v>
      </c>
    </row>
    <row r="374" spans="1:6" ht="12.75" customHeight="1">
      <c r="A374" s="262" t="s">
        <v>134</v>
      </c>
      <c r="B374" s="263">
        <v>22</v>
      </c>
      <c r="C374" s="264">
        <v>932.53</v>
      </c>
      <c r="D374" s="264">
        <v>1081.17</v>
      </c>
      <c r="E374" s="264">
        <v>134.3</v>
      </c>
      <c r="F374" s="264">
        <v>140.6</v>
      </c>
    </row>
    <row r="375" spans="1:6" ht="12.75" customHeight="1">
      <c r="A375" s="262" t="s">
        <v>134</v>
      </c>
      <c r="B375" s="263">
        <v>23</v>
      </c>
      <c r="C375" s="264">
        <v>927.38</v>
      </c>
      <c r="D375" s="264">
        <v>1078.1</v>
      </c>
      <c r="E375" s="264">
        <v>173.3</v>
      </c>
      <c r="F375" s="264">
        <v>142.69</v>
      </c>
    </row>
    <row r="376" spans="1:6" ht="12.75" customHeight="1">
      <c r="A376" s="262" t="s">
        <v>135</v>
      </c>
      <c r="B376" s="263">
        <v>0</v>
      </c>
      <c r="C376" s="264">
        <v>841.6</v>
      </c>
      <c r="D376" s="264">
        <v>992.85</v>
      </c>
      <c r="E376" s="264">
        <v>147.78</v>
      </c>
      <c r="F376" s="264">
        <v>143.21</v>
      </c>
    </row>
    <row r="377" spans="1:6" ht="12.75" customHeight="1">
      <c r="A377" s="262" t="s">
        <v>135</v>
      </c>
      <c r="B377" s="263">
        <v>1</v>
      </c>
      <c r="C377" s="264">
        <v>762.19</v>
      </c>
      <c r="D377" s="264">
        <v>910.47</v>
      </c>
      <c r="E377" s="264">
        <v>199.31</v>
      </c>
      <c r="F377" s="264">
        <v>140.25</v>
      </c>
    </row>
    <row r="378" spans="1:6" ht="12.75" customHeight="1">
      <c r="A378" s="262" t="s">
        <v>135</v>
      </c>
      <c r="B378" s="263">
        <v>2</v>
      </c>
      <c r="C378" s="264">
        <v>721.72</v>
      </c>
      <c r="D378" s="264">
        <v>868.25</v>
      </c>
      <c r="E378" s="264">
        <v>219.61</v>
      </c>
      <c r="F378" s="264">
        <v>138.5</v>
      </c>
    </row>
    <row r="379" spans="1:6" ht="12.75" customHeight="1">
      <c r="A379" s="262" t="s">
        <v>135</v>
      </c>
      <c r="B379" s="263">
        <v>3</v>
      </c>
      <c r="C379" s="264">
        <v>695.3</v>
      </c>
      <c r="D379" s="264">
        <v>840.56</v>
      </c>
      <c r="E379" s="264">
        <v>193.45</v>
      </c>
      <c r="F379" s="264">
        <v>137.22</v>
      </c>
    </row>
    <row r="380" spans="1:6" ht="12.75" customHeight="1">
      <c r="A380" s="262" t="s">
        <v>135</v>
      </c>
      <c r="B380" s="263">
        <v>4</v>
      </c>
      <c r="C380" s="264">
        <v>717.43</v>
      </c>
      <c r="D380" s="264">
        <v>863.73</v>
      </c>
      <c r="E380" s="264">
        <v>118.61</v>
      </c>
      <c r="F380" s="264">
        <v>138.26</v>
      </c>
    </row>
    <row r="381" spans="1:6" ht="12.75" customHeight="1">
      <c r="A381" s="262" t="s">
        <v>135</v>
      </c>
      <c r="B381" s="263">
        <v>5</v>
      </c>
      <c r="C381" s="264">
        <v>891.43</v>
      </c>
      <c r="D381" s="264">
        <v>1059.13</v>
      </c>
      <c r="E381" s="264">
        <v>41.57</v>
      </c>
      <c r="F381" s="264">
        <v>159.65</v>
      </c>
    </row>
    <row r="382" spans="1:6" ht="12.75" customHeight="1">
      <c r="A382" s="262" t="s">
        <v>135</v>
      </c>
      <c r="B382" s="263">
        <v>6</v>
      </c>
      <c r="C382" s="264">
        <v>890.26</v>
      </c>
      <c r="D382" s="264">
        <v>1052.6</v>
      </c>
      <c r="E382" s="264">
        <v>44.22</v>
      </c>
      <c r="F382" s="264">
        <v>154.3</v>
      </c>
    </row>
    <row r="383" spans="1:6" ht="12.75" customHeight="1">
      <c r="A383" s="262" t="s">
        <v>135</v>
      </c>
      <c r="B383" s="263">
        <v>7</v>
      </c>
      <c r="C383" s="264">
        <v>1057.81</v>
      </c>
      <c r="D383" s="264">
        <v>1212.42</v>
      </c>
      <c r="E383" s="264">
        <v>172.71</v>
      </c>
      <c r="F383" s="264">
        <v>146.58</v>
      </c>
    </row>
    <row r="384" spans="1:6" ht="12.75" customHeight="1">
      <c r="A384" s="262" t="s">
        <v>135</v>
      </c>
      <c r="B384" s="263">
        <v>8</v>
      </c>
      <c r="C384" s="264">
        <v>928.86</v>
      </c>
      <c r="D384" s="264">
        <v>1224.33</v>
      </c>
      <c r="E384" s="264">
        <v>46.93</v>
      </c>
      <c r="F384" s="264">
        <v>287.43</v>
      </c>
    </row>
    <row r="385" spans="1:6" ht="12.75" customHeight="1">
      <c r="A385" s="262" t="s">
        <v>135</v>
      </c>
      <c r="B385" s="263">
        <v>9</v>
      </c>
      <c r="C385" s="264">
        <v>949.85</v>
      </c>
      <c r="D385" s="264">
        <v>1098.12</v>
      </c>
      <c r="E385" s="264">
        <v>62.35</v>
      </c>
      <c r="F385" s="264">
        <v>140.24</v>
      </c>
    </row>
    <row r="386" spans="1:6" ht="12.75" customHeight="1">
      <c r="A386" s="262" t="s">
        <v>135</v>
      </c>
      <c r="B386" s="263">
        <v>10</v>
      </c>
      <c r="C386" s="264">
        <v>1294.32</v>
      </c>
      <c r="D386" s="264">
        <v>1456.97</v>
      </c>
      <c r="E386" s="264">
        <v>424.53</v>
      </c>
      <c r="F386" s="264">
        <v>154.61</v>
      </c>
    </row>
    <row r="387" spans="1:6" ht="12.75" customHeight="1">
      <c r="A387" s="262" t="s">
        <v>135</v>
      </c>
      <c r="B387" s="263">
        <v>11</v>
      </c>
      <c r="C387" s="264">
        <v>1288.02</v>
      </c>
      <c r="D387" s="264">
        <v>1450.34</v>
      </c>
      <c r="E387" s="264">
        <v>448.14</v>
      </c>
      <c r="F387" s="264">
        <v>154.29</v>
      </c>
    </row>
    <row r="388" spans="1:6" ht="12.75" customHeight="1">
      <c r="A388" s="262" t="s">
        <v>135</v>
      </c>
      <c r="B388" s="263">
        <v>12</v>
      </c>
      <c r="C388" s="264">
        <v>1314.76</v>
      </c>
      <c r="D388" s="264">
        <v>1478.89</v>
      </c>
      <c r="E388" s="264">
        <v>390.63</v>
      </c>
      <c r="F388" s="264">
        <v>156.09</v>
      </c>
    </row>
    <row r="389" spans="1:6" ht="12.75" customHeight="1">
      <c r="A389" s="262" t="s">
        <v>135</v>
      </c>
      <c r="B389" s="263">
        <v>13</v>
      </c>
      <c r="C389" s="264">
        <v>1345.84</v>
      </c>
      <c r="D389" s="264">
        <v>1510.15</v>
      </c>
      <c r="E389" s="264">
        <v>414.44</v>
      </c>
      <c r="F389" s="264">
        <v>156.28</v>
      </c>
    </row>
    <row r="390" spans="1:6" ht="12.75" customHeight="1">
      <c r="A390" s="262" t="s">
        <v>135</v>
      </c>
      <c r="B390" s="263">
        <v>14</v>
      </c>
      <c r="C390" s="264">
        <v>1351.87</v>
      </c>
      <c r="D390" s="264">
        <v>1516.07</v>
      </c>
      <c r="E390" s="264">
        <v>424.78</v>
      </c>
      <c r="F390" s="264">
        <v>156.16</v>
      </c>
    </row>
    <row r="391" spans="1:6" ht="12.75" customHeight="1">
      <c r="A391" s="262" t="s">
        <v>135</v>
      </c>
      <c r="B391" s="263">
        <v>15</v>
      </c>
      <c r="C391" s="264">
        <v>1360.68</v>
      </c>
      <c r="D391" s="264">
        <v>1526.15</v>
      </c>
      <c r="E391" s="264">
        <v>426</v>
      </c>
      <c r="F391" s="264">
        <v>157.43</v>
      </c>
    </row>
    <row r="392" spans="1:6" ht="12.75" customHeight="1">
      <c r="A392" s="262" t="s">
        <v>135</v>
      </c>
      <c r="B392" s="263">
        <v>16</v>
      </c>
      <c r="C392" s="264">
        <v>1340.98</v>
      </c>
      <c r="D392" s="264">
        <v>1505.95</v>
      </c>
      <c r="E392" s="264">
        <v>433.57</v>
      </c>
      <c r="F392" s="264">
        <v>156.93</v>
      </c>
    </row>
    <row r="393" spans="1:6" ht="12.75" customHeight="1">
      <c r="A393" s="262" t="s">
        <v>135</v>
      </c>
      <c r="B393" s="263">
        <v>17</v>
      </c>
      <c r="C393" s="264">
        <v>1329.56</v>
      </c>
      <c r="D393" s="264">
        <v>1493.37</v>
      </c>
      <c r="E393" s="264">
        <v>422.37</v>
      </c>
      <c r="F393" s="264">
        <v>155.78</v>
      </c>
    </row>
    <row r="394" spans="1:6" ht="12.75" customHeight="1">
      <c r="A394" s="262" t="s">
        <v>135</v>
      </c>
      <c r="B394" s="263">
        <v>18</v>
      </c>
      <c r="C394" s="264">
        <v>967.29</v>
      </c>
      <c r="D394" s="264">
        <v>1116.5</v>
      </c>
      <c r="E394" s="264">
        <v>115.67</v>
      </c>
      <c r="F394" s="264">
        <v>141.17</v>
      </c>
    </row>
    <row r="395" spans="1:6" ht="12.75" customHeight="1">
      <c r="A395" s="262" t="s">
        <v>135</v>
      </c>
      <c r="B395" s="263">
        <v>19</v>
      </c>
      <c r="C395" s="264">
        <v>969.8</v>
      </c>
      <c r="D395" s="264">
        <v>1116.89</v>
      </c>
      <c r="E395" s="264">
        <v>52.06</v>
      </c>
      <c r="F395" s="264">
        <v>139.05</v>
      </c>
    </row>
    <row r="396" spans="1:6" ht="12.75" customHeight="1">
      <c r="A396" s="262" t="s">
        <v>135</v>
      </c>
      <c r="B396" s="263">
        <v>20</v>
      </c>
      <c r="C396" s="264">
        <v>1029.14</v>
      </c>
      <c r="D396" s="264">
        <v>1177.55</v>
      </c>
      <c r="E396" s="264">
        <v>66.27</v>
      </c>
      <c r="F396" s="264">
        <v>140.36</v>
      </c>
    </row>
    <row r="397" spans="1:6" ht="12.75" customHeight="1">
      <c r="A397" s="262" t="s">
        <v>135</v>
      </c>
      <c r="B397" s="263">
        <v>21</v>
      </c>
      <c r="C397" s="264">
        <v>1441.9</v>
      </c>
      <c r="D397" s="264">
        <v>1609.68</v>
      </c>
      <c r="E397" s="264">
        <v>494.93</v>
      </c>
      <c r="F397" s="264">
        <v>159.74</v>
      </c>
    </row>
    <row r="398" spans="1:6" ht="12.75" customHeight="1">
      <c r="A398" s="262" t="s">
        <v>135</v>
      </c>
      <c r="B398" s="263">
        <v>22</v>
      </c>
      <c r="C398" s="264">
        <v>1005.42</v>
      </c>
      <c r="D398" s="264">
        <v>1157.19</v>
      </c>
      <c r="E398" s="264">
        <v>167.23</v>
      </c>
      <c r="F398" s="264">
        <v>143.73</v>
      </c>
    </row>
    <row r="399" spans="1:6" ht="12.75" customHeight="1">
      <c r="A399" s="262" t="s">
        <v>135</v>
      </c>
      <c r="B399" s="263">
        <v>23</v>
      </c>
      <c r="C399" s="264">
        <v>941.34</v>
      </c>
      <c r="D399" s="264">
        <v>1092.29</v>
      </c>
      <c r="E399" s="264">
        <v>209.95</v>
      </c>
      <c r="F399" s="264">
        <v>142.91</v>
      </c>
    </row>
    <row r="400" spans="1:6" ht="12.75" customHeight="1">
      <c r="A400" s="262" t="s">
        <v>136</v>
      </c>
      <c r="B400" s="263">
        <v>0</v>
      </c>
      <c r="C400" s="264">
        <v>916.93</v>
      </c>
      <c r="D400" s="264">
        <v>1068.23</v>
      </c>
      <c r="E400" s="264">
        <v>66.93</v>
      </c>
      <c r="F400" s="264">
        <v>143.26</v>
      </c>
    </row>
    <row r="401" spans="1:6" ht="12.75" customHeight="1">
      <c r="A401" s="262" t="s">
        <v>136</v>
      </c>
      <c r="B401" s="263">
        <v>1</v>
      </c>
      <c r="C401" s="264">
        <v>913.55</v>
      </c>
      <c r="D401" s="264">
        <v>1065.66</v>
      </c>
      <c r="E401" s="264">
        <v>59.92</v>
      </c>
      <c r="F401" s="264">
        <v>144.07</v>
      </c>
    </row>
    <row r="402" spans="1:6" ht="12.75" customHeight="1">
      <c r="A402" s="262" t="s">
        <v>136</v>
      </c>
      <c r="B402" s="263">
        <v>2</v>
      </c>
      <c r="C402" s="264">
        <v>903.61</v>
      </c>
      <c r="D402" s="264">
        <v>1055.62</v>
      </c>
      <c r="E402" s="264">
        <v>53.58</v>
      </c>
      <c r="F402" s="264">
        <v>143.97</v>
      </c>
    </row>
    <row r="403" spans="1:6" ht="12.75" customHeight="1">
      <c r="A403" s="262" t="s">
        <v>136</v>
      </c>
      <c r="B403" s="263">
        <v>3</v>
      </c>
      <c r="C403" s="264">
        <v>901.64</v>
      </c>
      <c r="D403" s="264">
        <v>1055.56</v>
      </c>
      <c r="E403" s="264">
        <v>42.07</v>
      </c>
      <c r="F403" s="264">
        <v>145.87</v>
      </c>
    </row>
    <row r="404" spans="1:6" ht="12.75" customHeight="1">
      <c r="A404" s="262" t="s">
        <v>136</v>
      </c>
      <c r="B404" s="263">
        <v>4</v>
      </c>
      <c r="C404" s="264">
        <v>901.17</v>
      </c>
      <c r="D404" s="264">
        <v>1053.56</v>
      </c>
      <c r="E404" s="264">
        <v>54.05</v>
      </c>
      <c r="F404" s="264">
        <v>144.35</v>
      </c>
    </row>
    <row r="405" spans="1:6" ht="12.75" customHeight="1">
      <c r="A405" s="262" t="s">
        <v>136</v>
      </c>
      <c r="B405" s="263">
        <v>5</v>
      </c>
      <c r="C405" s="264">
        <v>903.57</v>
      </c>
      <c r="D405" s="264">
        <v>1055.11</v>
      </c>
      <c r="E405" s="264">
        <v>45.26</v>
      </c>
      <c r="F405" s="264">
        <v>143.5</v>
      </c>
    </row>
    <row r="406" spans="1:6" ht="12.75" customHeight="1">
      <c r="A406" s="262" t="s">
        <v>136</v>
      </c>
      <c r="B406" s="263">
        <v>6</v>
      </c>
      <c r="C406" s="264">
        <v>907.23</v>
      </c>
      <c r="D406" s="264">
        <v>1066.52</v>
      </c>
      <c r="E406" s="264">
        <v>47.28</v>
      </c>
      <c r="F406" s="264">
        <v>151.24</v>
      </c>
    </row>
    <row r="407" spans="1:6" ht="12.75" customHeight="1">
      <c r="A407" s="262" t="s">
        <v>136</v>
      </c>
      <c r="B407" s="263">
        <v>7</v>
      </c>
      <c r="C407" s="264">
        <v>944.07</v>
      </c>
      <c r="D407" s="264">
        <v>1099.16</v>
      </c>
      <c r="E407" s="264">
        <v>48.1</v>
      </c>
      <c r="F407" s="264">
        <v>147.05</v>
      </c>
    </row>
    <row r="408" spans="1:6" ht="12.75" customHeight="1">
      <c r="A408" s="262" t="s">
        <v>136</v>
      </c>
      <c r="B408" s="263">
        <v>8</v>
      </c>
      <c r="C408" s="264">
        <v>952.64</v>
      </c>
      <c r="D408" s="264">
        <v>1137.18</v>
      </c>
      <c r="E408" s="264">
        <v>47.17</v>
      </c>
      <c r="F408" s="264">
        <v>176.51</v>
      </c>
    </row>
    <row r="409" spans="1:6" ht="12.75" customHeight="1">
      <c r="A409" s="262" t="s">
        <v>136</v>
      </c>
      <c r="B409" s="263">
        <v>9</v>
      </c>
      <c r="C409" s="264">
        <v>996.28</v>
      </c>
      <c r="D409" s="264">
        <v>1145.07</v>
      </c>
      <c r="E409" s="264">
        <v>55.4</v>
      </c>
      <c r="F409" s="264">
        <v>140.76</v>
      </c>
    </row>
    <row r="410" spans="1:6" ht="12.75" customHeight="1">
      <c r="A410" s="262" t="s">
        <v>136</v>
      </c>
      <c r="B410" s="263">
        <v>10</v>
      </c>
      <c r="C410" s="264">
        <v>1016</v>
      </c>
      <c r="D410" s="264">
        <v>1165.66</v>
      </c>
      <c r="E410" s="264">
        <v>90.43</v>
      </c>
      <c r="F410" s="264">
        <v>141.62</v>
      </c>
    </row>
    <row r="411" spans="1:6" ht="12.75" customHeight="1">
      <c r="A411" s="262" t="s">
        <v>136</v>
      </c>
      <c r="B411" s="263">
        <v>11</v>
      </c>
      <c r="C411" s="264">
        <v>1002.5</v>
      </c>
      <c r="D411" s="264">
        <v>1151.33</v>
      </c>
      <c r="E411" s="264">
        <v>110.8</v>
      </c>
      <c r="F411" s="264">
        <v>140.79</v>
      </c>
    </row>
    <row r="412" spans="1:6" ht="12.75" customHeight="1">
      <c r="A412" s="262" t="s">
        <v>136</v>
      </c>
      <c r="B412" s="263">
        <v>12</v>
      </c>
      <c r="C412" s="264">
        <v>1349.6</v>
      </c>
      <c r="D412" s="264">
        <v>1513.03</v>
      </c>
      <c r="E412" s="264">
        <v>453.71</v>
      </c>
      <c r="F412" s="264">
        <v>155.39</v>
      </c>
    </row>
    <row r="413" spans="1:6" ht="12.75" customHeight="1">
      <c r="A413" s="262" t="s">
        <v>136</v>
      </c>
      <c r="B413" s="263">
        <v>13</v>
      </c>
      <c r="C413" s="264">
        <v>1356.26</v>
      </c>
      <c r="D413" s="264">
        <v>1519.25</v>
      </c>
      <c r="E413" s="264">
        <v>439.61</v>
      </c>
      <c r="F413" s="264">
        <v>154.95</v>
      </c>
    </row>
    <row r="414" spans="1:6" ht="12.75" customHeight="1">
      <c r="A414" s="262" t="s">
        <v>136</v>
      </c>
      <c r="B414" s="263">
        <v>14</v>
      </c>
      <c r="C414" s="264">
        <v>1359.95</v>
      </c>
      <c r="D414" s="264">
        <v>1522.73</v>
      </c>
      <c r="E414" s="264">
        <v>451.81</v>
      </c>
      <c r="F414" s="264">
        <v>154.74</v>
      </c>
    </row>
    <row r="415" spans="1:6" ht="12.75" customHeight="1">
      <c r="A415" s="262" t="s">
        <v>136</v>
      </c>
      <c r="B415" s="263">
        <v>15</v>
      </c>
      <c r="C415" s="264">
        <v>1359.15</v>
      </c>
      <c r="D415" s="264">
        <v>1521.6</v>
      </c>
      <c r="E415" s="264">
        <v>465.4</v>
      </c>
      <c r="F415" s="264">
        <v>154.4</v>
      </c>
    </row>
    <row r="416" spans="1:6" ht="12.75" customHeight="1">
      <c r="A416" s="262" t="s">
        <v>136</v>
      </c>
      <c r="B416" s="263">
        <v>16</v>
      </c>
      <c r="C416" s="264">
        <v>1355.61</v>
      </c>
      <c r="D416" s="264">
        <v>1517.87</v>
      </c>
      <c r="E416" s="264">
        <v>479.23</v>
      </c>
      <c r="F416" s="264">
        <v>154.22</v>
      </c>
    </row>
    <row r="417" spans="1:6" ht="12.75" customHeight="1">
      <c r="A417" s="262" t="s">
        <v>136</v>
      </c>
      <c r="B417" s="263">
        <v>17</v>
      </c>
      <c r="C417" s="264">
        <v>1345.14</v>
      </c>
      <c r="D417" s="264">
        <v>1507.86</v>
      </c>
      <c r="E417" s="264">
        <v>487.31</v>
      </c>
      <c r="F417" s="264">
        <v>154.68</v>
      </c>
    </row>
    <row r="418" spans="1:6" ht="12.75" customHeight="1">
      <c r="A418" s="262" t="s">
        <v>136</v>
      </c>
      <c r="B418" s="263">
        <v>18</v>
      </c>
      <c r="C418" s="264">
        <v>955.39</v>
      </c>
      <c r="D418" s="264">
        <v>1103.62</v>
      </c>
      <c r="E418" s="264">
        <v>96.19</v>
      </c>
      <c r="F418" s="264">
        <v>140.2</v>
      </c>
    </row>
    <row r="419" spans="1:6" ht="12.75" customHeight="1">
      <c r="A419" s="262" t="s">
        <v>136</v>
      </c>
      <c r="B419" s="263">
        <v>19</v>
      </c>
      <c r="C419" s="264">
        <v>950.74</v>
      </c>
      <c r="D419" s="264">
        <v>1138.41</v>
      </c>
      <c r="E419" s="264">
        <v>50.35</v>
      </c>
      <c r="F419" s="264">
        <v>179.63</v>
      </c>
    </row>
    <row r="420" spans="1:6" ht="12.75" customHeight="1">
      <c r="A420" s="262" t="s">
        <v>136</v>
      </c>
      <c r="B420" s="263">
        <v>20</v>
      </c>
      <c r="C420" s="264">
        <v>1001.26</v>
      </c>
      <c r="D420" s="264">
        <v>1193.62</v>
      </c>
      <c r="E420" s="264">
        <v>49.13</v>
      </c>
      <c r="F420" s="264">
        <v>184.32</v>
      </c>
    </row>
    <row r="421" spans="1:6" ht="12.75" customHeight="1">
      <c r="A421" s="262" t="s">
        <v>136</v>
      </c>
      <c r="B421" s="263">
        <v>21</v>
      </c>
      <c r="C421" s="264">
        <v>1449.1</v>
      </c>
      <c r="D421" s="264">
        <v>1615.47</v>
      </c>
      <c r="E421" s="264">
        <v>478.03</v>
      </c>
      <c r="F421" s="264">
        <v>158.33</v>
      </c>
    </row>
    <row r="422" spans="1:6" ht="12.75" customHeight="1">
      <c r="A422" s="262" t="s">
        <v>136</v>
      </c>
      <c r="B422" s="263">
        <v>22</v>
      </c>
      <c r="C422" s="264">
        <v>1011.05</v>
      </c>
      <c r="D422" s="264">
        <v>1162.58</v>
      </c>
      <c r="E422" s="264">
        <v>139.99</v>
      </c>
      <c r="F422" s="264">
        <v>143.49</v>
      </c>
    </row>
    <row r="423" spans="1:6" ht="12.75" customHeight="1">
      <c r="A423" s="262" t="s">
        <v>136</v>
      </c>
      <c r="B423" s="263">
        <v>23</v>
      </c>
      <c r="C423" s="264">
        <v>933.44</v>
      </c>
      <c r="D423" s="264">
        <v>1082.46</v>
      </c>
      <c r="E423" s="264">
        <v>208.53</v>
      </c>
      <c r="F423" s="264">
        <v>140.98</v>
      </c>
    </row>
    <row r="424" spans="1:6" ht="12.75" customHeight="1">
      <c r="A424" s="262" t="s">
        <v>137</v>
      </c>
      <c r="B424" s="263">
        <v>0</v>
      </c>
      <c r="C424" s="264">
        <v>915.79</v>
      </c>
      <c r="D424" s="264">
        <v>1065.18</v>
      </c>
      <c r="E424" s="264">
        <v>240.08</v>
      </c>
      <c r="F424" s="264">
        <v>141.35</v>
      </c>
    </row>
    <row r="425" spans="1:6" ht="12.75" customHeight="1">
      <c r="A425" s="262" t="s">
        <v>137</v>
      </c>
      <c r="B425" s="263">
        <v>1</v>
      </c>
      <c r="C425" s="264">
        <v>913.06</v>
      </c>
      <c r="D425" s="264">
        <v>1063.41</v>
      </c>
      <c r="E425" s="264">
        <v>65.93</v>
      </c>
      <c r="F425" s="264">
        <v>142.3</v>
      </c>
    </row>
    <row r="426" spans="1:6" ht="12.75" customHeight="1">
      <c r="A426" s="262" t="s">
        <v>137</v>
      </c>
      <c r="B426" s="263">
        <v>2</v>
      </c>
      <c r="C426" s="264">
        <v>912.34</v>
      </c>
      <c r="D426" s="264">
        <v>1063.33</v>
      </c>
      <c r="E426" s="264">
        <v>228.84</v>
      </c>
      <c r="F426" s="264">
        <v>142.95</v>
      </c>
    </row>
    <row r="427" spans="1:6" ht="12.75" customHeight="1">
      <c r="A427" s="262" t="s">
        <v>137</v>
      </c>
      <c r="B427" s="263">
        <v>3</v>
      </c>
      <c r="C427" s="264">
        <v>912.21</v>
      </c>
      <c r="D427" s="264">
        <v>1063.18</v>
      </c>
      <c r="E427" s="264">
        <v>61</v>
      </c>
      <c r="F427" s="264">
        <v>142.94</v>
      </c>
    </row>
    <row r="428" spans="1:6" ht="12.75" customHeight="1">
      <c r="A428" s="262" t="s">
        <v>137</v>
      </c>
      <c r="B428" s="263">
        <v>4</v>
      </c>
      <c r="C428" s="264">
        <v>907.27</v>
      </c>
      <c r="D428" s="264">
        <v>1057.72</v>
      </c>
      <c r="E428" s="264">
        <v>49.59</v>
      </c>
      <c r="F428" s="264">
        <v>142.41</v>
      </c>
    </row>
    <row r="429" spans="1:6" ht="12.75" customHeight="1">
      <c r="A429" s="262" t="s">
        <v>137</v>
      </c>
      <c r="B429" s="263">
        <v>5</v>
      </c>
      <c r="C429" s="264">
        <v>919.79</v>
      </c>
      <c r="D429" s="264">
        <v>1072.21</v>
      </c>
      <c r="E429" s="264">
        <v>47.76</v>
      </c>
      <c r="F429" s="264">
        <v>144.38</v>
      </c>
    </row>
    <row r="430" spans="1:6" ht="12.75" customHeight="1">
      <c r="A430" s="262" t="s">
        <v>137</v>
      </c>
      <c r="B430" s="263">
        <v>6</v>
      </c>
      <c r="C430" s="264">
        <v>916.97</v>
      </c>
      <c r="D430" s="264">
        <v>1072.24</v>
      </c>
      <c r="E430" s="264">
        <v>46.14</v>
      </c>
      <c r="F430" s="264">
        <v>147.23</v>
      </c>
    </row>
    <row r="431" spans="1:6" ht="12.75" customHeight="1">
      <c r="A431" s="262" t="s">
        <v>137</v>
      </c>
      <c r="B431" s="263">
        <v>7</v>
      </c>
      <c r="C431" s="264">
        <v>938.82</v>
      </c>
      <c r="D431" s="264">
        <v>1086.71</v>
      </c>
      <c r="E431" s="264">
        <v>55.61</v>
      </c>
      <c r="F431" s="264">
        <v>139.85</v>
      </c>
    </row>
    <row r="432" spans="1:6" ht="12.75" customHeight="1">
      <c r="A432" s="262" t="s">
        <v>137</v>
      </c>
      <c r="B432" s="263">
        <v>8</v>
      </c>
      <c r="C432" s="264">
        <v>954.86</v>
      </c>
      <c r="D432" s="264">
        <v>1105.82</v>
      </c>
      <c r="E432" s="264">
        <v>47.54</v>
      </c>
      <c r="F432" s="264">
        <v>142.92</v>
      </c>
    </row>
    <row r="433" spans="1:6" ht="12.75" customHeight="1">
      <c r="A433" s="262" t="s">
        <v>137</v>
      </c>
      <c r="B433" s="263">
        <v>9</v>
      </c>
      <c r="C433" s="264">
        <v>1001.05</v>
      </c>
      <c r="D433" s="264">
        <v>1150.58</v>
      </c>
      <c r="E433" s="264">
        <v>52.3</v>
      </c>
      <c r="F433" s="264">
        <v>141.49</v>
      </c>
    </row>
    <row r="434" spans="1:6" ht="12.75" customHeight="1">
      <c r="A434" s="262" t="s">
        <v>137</v>
      </c>
      <c r="B434" s="263">
        <v>10</v>
      </c>
      <c r="C434" s="264">
        <v>998.83</v>
      </c>
      <c r="D434" s="264">
        <v>1151.48</v>
      </c>
      <c r="E434" s="264">
        <v>64.71</v>
      </c>
      <c r="F434" s="264">
        <v>144.61</v>
      </c>
    </row>
    <row r="435" spans="1:6" ht="12.75" customHeight="1">
      <c r="A435" s="262" t="s">
        <v>137</v>
      </c>
      <c r="B435" s="263">
        <v>11</v>
      </c>
      <c r="C435" s="264">
        <v>993.13</v>
      </c>
      <c r="D435" s="264">
        <v>1145.61</v>
      </c>
      <c r="E435" s="264">
        <v>103.64</v>
      </c>
      <c r="F435" s="264">
        <v>144.44</v>
      </c>
    </row>
    <row r="436" spans="1:6" ht="12.75" customHeight="1">
      <c r="A436" s="262" t="s">
        <v>137</v>
      </c>
      <c r="B436" s="263">
        <v>12</v>
      </c>
      <c r="C436" s="264">
        <v>975.95</v>
      </c>
      <c r="D436" s="264">
        <v>1133.96</v>
      </c>
      <c r="E436" s="264">
        <v>104.26</v>
      </c>
      <c r="F436" s="264">
        <v>149.97</v>
      </c>
    </row>
    <row r="437" spans="1:6" ht="12.75" customHeight="1">
      <c r="A437" s="262" t="s">
        <v>137</v>
      </c>
      <c r="B437" s="263">
        <v>13</v>
      </c>
      <c r="C437" s="264">
        <v>1890.13</v>
      </c>
      <c r="D437" s="264">
        <v>2094.31</v>
      </c>
      <c r="E437" s="264">
        <v>1053.88</v>
      </c>
      <c r="F437" s="264">
        <v>196.14</v>
      </c>
    </row>
    <row r="438" spans="1:6" ht="12.75" customHeight="1">
      <c r="A438" s="262" t="s">
        <v>137</v>
      </c>
      <c r="B438" s="263">
        <v>14</v>
      </c>
      <c r="C438" s="264">
        <v>1891.15</v>
      </c>
      <c r="D438" s="264">
        <v>2091.03</v>
      </c>
      <c r="E438" s="264">
        <v>1070.42</v>
      </c>
      <c r="F438" s="264">
        <v>191.84</v>
      </c>
    </row>
    <row r="439" spans="1:6" ht="12.75" customHeight="1">
      <c r="A439" s="262" t="s">
        <v>137</v>
      </c>
      <c r="B439" s="263">
        <v>15</v>
      </c>
      <c r="C439" s="264">
        <v>1351.08</v>
      </c>
      <c r="D439" s="264">
        <v>1525.15</v>
      </c>
      <c r="E439" s="264">
        <v>488.67</v>
      </c>
      <c r="F439" s="264">
        <v>166.03</v>
      </c>
    </row>
    <row r="440" spans="1:6" ht="12.75" customHeight="1">
      <c r="A440" s="262" t="s">
        <v>137</v>
      </c>
      <c r="B440" s="263">
        <v>16</v>
      </c>
      <c r="C440" s="264">
        <v>1346.35</v>
      </c>
      <c r="D440" s="264">
        <v>1513.46</v>
      </c>
      <c r="E440" s="264">
        <v>489.09</v>
      </c>
      <c r="F440" s="264">
        <v>159.07</v>
      </c>
    </row>
    <row r="441" spans="1:6" ht="12.75" customHeight="1">
      <c r="A441" s="262" t="s">
        <v>137</v>
      </c>
      <c r="B441" s="263">
        <v>17</v>
      </c>
      <c r="C441" s="264">
        <v>1333.16</v>
      </c>
      <c r="D441" s="264">
        <v>1498.83</v>
      </c>
      <c r="E441" s="264">
        <v>482.46</v>
      </c>
      <c r="F441" s="264">
        <v>157.64</v>
      </c>
    </row>
    <row r="442" spans="1:6" ht="12.75" customHeight="1">
      <c r="A442" s="262" t="s">
        <v>137</v>
      </c>
      <c r="B442" s="263">
        <v>18</v>
      </c>
      <c r="C442" s="264">
        <v>932.82</v>
      </c>
      <c r="D442" s="264">
        <v>1080.42</v>
      </c>
      <c r="E442" s="264">
        <v>151.35</v>
      </c>
      <c r="F442" s="264">
        <v>139.57</v>
      </c>
    </row>
    <row r="443" spans="1:6" ht="12.75" customHeight="1">
      <c r="A443" s="262" t="s">
        <v>137</v>
      </c>
      <c r="B443" s="263">
        <v>19</v>
      </c>
      <c r="C443" s="264">
        <v>923.76</v>
      </c>
      <c r="D443" s="264">
        <v>1067.58</v>
      </c>
      <c r="E443" s="264">
        <v>101.64</v>
      </c>
      <c r="F443" s="264">
        <v>135.79</v>
      </c>
    </row>
    <row r="444" spans="1:6" ht="12.75" customHeight="1">
      <c r="A444" s="262" t="s">
        <v>137</v>
      </c>
      <c r="B444" s="263">
        <v>20</v>
      </c>
      <c r="C444" s="264">
        <v>996.9</v>
      </c>
      <c r="D444" s="264">
        <v>1144.49</v>
      </c>
      <c r="E444" s="264">
        <v>656.45</v>
      </c>
      <c r="F444" s="264">
        <v>139.55</v>
      </c>
    </row>
    <row r="445" spans="1:6" ht="12.75" customHeight="1">
      <c r="A445" s="262" t="s">
        <v>137</v>
      </c>
      <c r="B445" s="263">
        <v>21</v>
      </c>
      <c r="C445" s="264">
        <v>1006.97</v>
      </c>
      <c r="D445" s="264">
        <v>1158.26</v>
      </c>
      <c r="E445" s="264">
        <v>679.61</v>
      </c>
      <c r="F445" s="264">
        <v>143.25</v>
      </c>
    </row>
    <row r="446" spans="1:6" ht="12.75" customHeight="1">
      <c r="A446" s="262" t="s">
        <v>137</v>
      </c>
      <c r="B446" s="263">
        <v>22</v>
      </c>
      <c r="C446" s="264">
        <v>938.56</v>
      </c>
      <c r="D446" s="264">
        <v>1088.08</v>
      </c>
      <c r="E446" s="264">
        <v>188.49</v>
      </c>
      <c r="F446" s="264">
        <v>141.48</v>
      </c>
    </row>
    <row r="447" spans="1:6" ht="12.75" customHeight="1">
      <c r="A447" s="262" t="s">
        <v>137</v>
      </c>
      <c r="B447" s="263">
        <v>23</v>
      </c>
      <c r="C447" s="264">
        <v>932.03</v>
      </c>
      <c r="D447" s="264">
        <v>1081.49</v>
      </c>
      <c r="E447" s="264">
        <v>190.45</v>
      </c>
      <c r="F447" s="264">
        <v>141.42</v>
      </c>
    </row>
    <row r="448" spans="1:6" ht="12.75" customHeight="1">
      <c r="A448" s="262" t="s">
        <v>138</v>
      </c>
      <c r="B448" s="263">
        <v>0</v>
      </c>
      <c r="C448" s="264">
        <v>914.63</v>
      </c>
      <c r="D448" s="264">
        <v>1065.82</v>
      </c>
      <c r="E448" s="264">
        <v>180.73</v>
      </c>
      <c r="F448" s="264">
        <v>143.15</v>
      </c>
    </row>
    <row r="449" spans="1:6" ht="12.75" customHeight="1">
      <c r="A449" s="262" t="s">
        <v>138</v>
      </c>
      <c r="B449" s="263">
        <v>1</v>
      </c>
      <c r="C449" s="264">
        <v>900.43</v>
      </c>
      <c r="D449" s="264">
        <v>1051.09</v>
      </c>
      <c r="E449" s="264">
        <v>185.81</v>
      </c>
      <c r="F449" s="264">
        <v>142.63</v>
      </c>
    </row>
    <row r="450" spans="1:6" ht="12.75" customHeight="1">
      <c r="A450" s="262" t="s">
        <v>138</v>
      </c>
      <c r="B450" s="263">
        <v>2</v>
      </c>
      <c r="C450" s="264">
        <v>855.69</v>
      </c>
      <c r="D450" s="264">
        <v>1004.79</v>
      </c>
      <c r="E450" s="264">
        <v>169.22</v>
      </c>
      <c r="F450" s="264">
        <v>141.06</v>
      </c>
    </row>
    <row r="451" spans="1:6" ht="12.75" customHeight="1">
      <c r="A451" s="262" t="s">
        <v>138</v>
      </c>
      <c r="B451" s="263">
        <v>3</v>
      </c>
      <c r="C451" s="264">
        <v>802.83</v>
      </c>
      <c r="D451" s="264">
        <v>949.92</v>
      </c>
      <c r="E451" s="264">
        <v>122.23</v>
      </c>
      <c r="F451" s="264">
        <v>139.06</v>
      </c>
    </row>
    <row r="452" spans="1:6" ht="12.75" customHeight="1">
      <c r="A452" s="262" t="s">
        <v>138</v>
      </c>
      <c r="B452" s="263">
        <v>4</v>
      </c>
      <c r="C452" s="264">
        <v>828.96</v>
      </c>
      <c r="D452" s="264">
        <v>972.75</v>
      </c>
      <c r="E452" s="264">
        <v>110.29</v>
      </c>
      <c r="F452" s="264">
        <v>135.75</v>
      </c>
    </row>
    <row r="453" spans="1:6" ht="12.75" customHeight="1">
      <c r="A453" s="262" t="s">
        <v>138</v>
      </c>
      <c r="B453" s="263">
        <v>5</v>
      </c>
      <c r="C453" s="264">
        <v>829.37</v>
      </c>
      <c r="D453" s="264">
        <v>971.73</v>
      </c>
      <c r="E453" s="264">
        <v>79.05</v>
      </c>
      <c r="F453" s="264">
        <v>134.32</v>
      </c>
    </row>
    <row r="454" spans="1:6" ht="12.75" customHeight="1">
      <c r="A454" s="262" t="s">
        <v>138</v>
      </c>
      <c r="B454" s="263">
        <v>6</v>
      </c>
      <c r="C454" s="264">
        <v>928.6</v>
      </c>
      <c r="D454" s="264">
        <v>1074.26</v>
      </c>
      <c r="E454" s="264">
        <v>55.46</v>
      </c>
      <c r="F454" s="264">
        <v>137.63</v>
      </c>
    </row>
    <row r="455" spans="1:6" ht="12.75" customHeight="1">
      <c r="A455" s="262" t="s">
        <v>138</v>
      </c>
      <c r="B455" s="263">
        <v>7</v>
      </c>
      <c r="C455" s="264">
        <v>939.53</v>
      </c>
      <c r="D455" s="264">
        <v>1086.28</v>
      </c>
      <c r="E455" s="264">
        <v>50.06</v>
      </c>
      <c r="F455" s="264">
        <v>138.71</v>
      </c>
    </row>
    <row r="456" spans="1:6" ht="12.75" customHeight="1">
      <c r="A456" s="262" t="s">
        <v>138</v>
      </c>
      <c r="B456" s="263">
        <v>8</v>
      </c>
      <c r="C456" s="264">
        <v>946.56</v>
      </c>
      <c r="D456" s="264">
        <v>1091.22</v>
      </c>
      <c r="E456" s="264">
        <v>112.33</v>
      </c>
      <c r="F456" s="264">
        <v>136.63</v>
      </c>
    </row>
    <row r="457" spans="1:6" ht="12.75" customHeight="1">
      <c r="A457" s="262" t="s">
        <v>138</v>
      </c>
      <c r="B457" s="263">
        <v>9</v>
      </c>
      <c r="C457" s="264">
        <v>962.9</v>
      </c>
      <c r="D457" s="264">
        <v>1107.55</v>
      </c>
      <c r="E457" s="264">
        <v>119.04</v>
      </c>
      <c r="F457" s="264">
        <v>136.61</v>
      </c>
    </row>
    <row r="458" spans="1:6" ht="12.75" customHeight="1">
      <c r="A458" s="262" t="s">
        <v>138</v>
      </c>
      <c r="B458" s="263">
        <v>10</v>
      </c>
      <c r="C458" s="264">
        <v>963.72</v>
      </c>
      <c r="D458" s="264">
        <v>1108.87</v>
      </c>
      <c r="E458" s="264">
        <v>121.52</v>
      </c>
      <c r="F458" s="264">
        <v>137.11</v>
      </c>
    </row>
    <row r="459" spans="1:6" ht="12.75" customHeight="1">
      <c r="A459" s="262" t="s">
        <v>138</v>
      </c>
      <c r="B459" s="263">
        <v>11</v>
      </c>
      <c r="C459" s="264">
        <v>965.25</v>
      </c>
      <c r="D459" s="264">
        <v>1110.6</v>
      </c>
      <c r="E459" s="264">
        <v>127.74</v>
      </c>
      <c r="F459" s="264">
        <v>137.32</v>
      </c>
    </row>
    <row r="460" spans="1:6" ht="12.75" customHeight="1">
      <c r="A460" s="262" t="s">
        <v>138</v>
      </c>
      <c r="B460" s="263">
        <v>12</v>
      </c>
      <c r="C460" s="264">
        <v>972.4</v>
      </c>
      <c r="D460" s="264">
        <v>1118.95</v>
      </c>
      <c r="E460" s="264">
        <v>113.6</v>
      </c>
      <c r="F460" s="264">
        <v>138.52</v>
      </c>
    </row>
    <row r="461" spans="1:6" ht="12.75" customHeight="1">
      <c r="A461" s="262" t="s">
        <v>138</v>
      </c>
      <c r="B461" s="263">
        <v>13</v>
      </c>
      <c r="C461" s="264">
        <v>978.63</v>
      </c>
      <c r="D461" s="264">
        <v>1125.65</v>
      </c>
      <c r="E461" s="264">
        <v>105.04</v>
      </c>
      <c r="F461" s="264">
        <v>138.98</v>
      </c>
    </row>
    <row r="462" spans="1:6" ht="12.75" customHeight="1">
      <c r="A462" s="262" t="s">
        <v>138</v>
      </c>
      <c r="B462" s="263">
        <v>14</v>
      </c>
      <c r="C462" s="264">
        <v>981.39</v>
      </c>
      <c r="D462" s="264">
        <v>1128.43</v>
      </c>
      <c r="E462" s="264">
        <v>109.75</v>
      </c>
      <c r="F462" s="264">
        <v>139</v>
      </c>
    </row>
    <row r="463" spans="1:6" ht="12.75" customHeight="1">
      <c r="A463" s="262" t="s">
        <v>138</v>
      </c>
      <c r="B463" s="263">
        <v>15</v>
      </c>
      <c r="C463" s="264">
        <v>963.97</v>
      </c>
      <c r="D463" s="264">
        <v>1109.84</v>
      </c>
      <c r="E463" s="264">
        <v>121.76</v>
      </c>
      <c r="F463" s="264">
        <v>137.83</v>
      </c>
    </row>
    <row r="464" spans="1:6" ht="12.75" customHeight="1">
      <c r="A464" s="262" t="s">
        <v>138</v>
      </c>
      <c r="B464" s="263">
        <v>16</v>
      </c>
      <c r="C464" s="264">
        <v>954.28</v>
      </c>
      <c r="D464" s="264">
        <v>1099.11</v>
      </c>
      <c r="E464" s="264">
        <v>99.44</v>
      </c>
      <c r="F464" s="264">
        <v>136.79</v>
      </c>
    </row>
    <row r="465" spans="1:6" ht="12.75" customHeight="1">
      <c r="A465" s="262" t="s">
        <v>138</v>
      </c>
      <c r="B465" s="263">
        <v>17</v>
      </c>
      <c r="C465" s="264">
        <v>951.7</v>
      </c>
      <c r="D465" s="264">
        <v>1095.69</v>
      </c>
      <c r="E465" s="264">
        <v>100.65</v>
      </c>
      <c r="F465" s="264">
        <v>135.96</v>
      </c>
    </row>
    <row r="466" spans="1:6" ht="12.75" customHeight="1">
      <c r="A466" s="262" t="s">
        <v>138</v>
      </c>
      <c r="B466" s="263">
        <v>18</v>
      </c>
      <c r="C466" s="264">
        <v>958.65</v>
      </c>
      <c r="D466" s="264">
        <v>1107.44</v>
      </c>
      <c r="E466" s="264">
        <v>88.03</v>
      </c>
      <c r="F466" s="264">
        <v>140.75</v>
      </c>
    </row>
    <row r="467" spans="1:6" ht="12.75" customHeight="1">
      <c r="A467" s="262" t="s">
        <v>138</v>
      </c>
      <c r="B467" s="263">
        <v>19</v>
      </c>
      <c r="C467" s="264">
        <v>933.88</v>
      </c>
      <c r="D467" s="264">
        <v>1100.37</v>
      </c>
      <c r="E467" s="264">
        <v>47.83</v>
      </c>
      <c r="F467" s="264">
        <v>158.44</v>
      </c>
    </row>
    <row r="468" spans="1:6" ht="12.75" customHeight="1">
      <c r="A468" s="262" t="s">
        <v>138</v>
      </c>
      <c r="B468" s="263">
        <v>20</v>
      </c>
      <c r="C468" s="264">
        <v>1032.37</v>
      </c>
      <c r="D468" s="264">
        <v>1216.78</v>
      </c>
      <c r="E468" s="264">
        <v>44.72</v>
      </c>
      <c r="F468" s="264">
        <v>176.37</v>
      </c>
    </row>
    <row r="469" spans="1:6" ht="12.75" customHeight="1">
      <c r="A469" s="262" t="s">
        <v>138</v>
      </c>
      <c r="B469" s="263">
        <v>21</v>
      </c>
      <c r="C469" s="264">
        <v>1066.59</v>
      </c>
      <c r="D469" s="264">
        <v>1220.06</v>
      </c>
      <c r="E469" s="264">
        <v>153.55</v>
      </c>
      <c r="F469" s="264">
        <v>145.42</v>
      </c>
    </row>
    <row r="470" spans="1:6" ht="12.75" customHeight="1">
      <c r="A470" s="262" t="s">
        <v>138</v>
      </c>
      <c r="B470" s="263">
        <v>22</v>
      </c>
      <c r="C470" s="264">
        <v>1051.54</v>
      </c>
      <c r="D470" s="264">
        <v>1206.96</v>
      </c>
      <c r="E470" s="264">
        <v>136.65</v>
      </c>
      <c r="F470" s="264">
        <v>147.38</v>
      </c>
    </row>
    <row r="471" spans="1:6" ht="12.75" customHeight="1">
      <c r="A471" s="262" t="s">
        <v>138</v>
      </c>
      <c r="B471" s="263">
        <v>23</v>
      </c>
      <c r="C471" s="264">
        <v>952.68</v>
      </c>
      <c r="D471" s="264">
        <v>1102.3</v>
      </c>
      <c r="E471" s="264">
        <v>131.78</v>
      </c>
      <c r="F471" s="264">
        <v>141.58</v>
      </c>
    </row>
    <row r="472" spans="1:6" ht="12.75" customHeight="1">
      <c r="A472" s="262" t="s">
        <v>139</v>
      </c>
      <c r="B472" s="263">
        <v>0</v>
      </c>
      <c r="C472" s="264">
        <v>914.84</v>
      </c>
      <c r="D472" s="264">
        <v>1065.45</v>
      </c>
      <c r="E472" s="264">
        <v>187.82</v>
      </c>
      <c r="F472" s="264">
        <v>142.58</v>
      </c>
    </row>
    <row r="473" spans="1:6" ht="12.75" customHeight="1">
      <c r="A473" s="262" t="s">
        <v>139</v>
      </c>
      <c r="B473" s="263">
        <v>1</v>
      </c>
      <c r="C473" s="264">
        <v>905.48</v>
      </c>
      <c r="D473" s="264">
        <v>1056.96</v>
      </c>
      <c r="E473" s="264">
        <v>155.12</v>
      </c>
      <c r="F473" s="264">
        <v>143.44</v>
      </c>
    </row>
    <row r="474" spans="1:6" ht="12.75" customHeight="1">
      <c r="A474" s="262" t="s">
        <v>139</v>
      </c>
      <c r="B474" s="263">
        <v>2</v>
      </c>
      <c r="C474" s="264">
        <v>860.13</v>
      </c>
      <c r="D474" s="264">
        <v>1010.28</v>
      </c>
      <c r="E474" s="264">
        <v>130.34</v>
      </c>
      <c r="F474" s="264">
        <v>142.11</v>
      </c>
    </row>
    <row r="475" spans="1:6" ht="12.75" customHeight="1">
      <c r="A475" s="262" t="s">
        <v>139</v>
      </c>
      <c r="B475" s="263">
        <v>3</v>
      </c>
      <c r="C475" s="264">
        <v>814.33</v>
      </c>
      <c r="D475" s="264">
        <v>962.97</v>
      </c>
      <c r="E475" s="264">
        <v>99.84</v>
      </c>
      <c r="F475" s="264">
        <v>140.6</v>
      </c>
    </row>
    <row r="476" spans="1:6" ht="12.75" customHeight="1">
      <c r="A476" s="262" t="s">
        <v>139</v>
      </c>
      <c r="B476" s="263">
        <v>4</v>
      </c>
      <c r="C476" s="264">
        <v>839.55</v>
      </c>
      <c r="D476" s="264">
        <v>984.71</v>
      </c>
      <c r="E476" s="264">
        <v>92.02</v>
      </c>
      <c r="F476" s="264">
        <v>137.13</v>
      </c>
    </row>
    <row r="477" spans="1:6" ht="12.75" customHeight="1">
      <c r="A477" s="262" t="s">
        <v>139</v>
      </c>
      <c r="B477" s="263">
        <v>5</v>
      </c>
      <c r="C477" s="264">
        <v>829.27</v>
      </c>
      <c r="D477" s="264">
        <v>972.68</v>
      </c>
      <c r="E477" s="264">
        <v>79.91</v>
      </c>
      <c r="F477" s="264">
        <v>135.37</v>
      </c>
    </row>
    <row r="478" spans="1:6" ht="12.75" customHeight="1">
      <c r="A478" s="262" t="s">
        <v>139</v>
      </c>
      <c r="B478" s="263">
        <v>6</v>
      </c>
      <c r="C478" s="264">
        <v>898.77</v>
      </c>
      <c r="D478" s="264">
        <v>1044.5</v>
      </c>
      <c r="E478" s="264">
        <v>147.29</v>
      </c>
      <c r="F478" s="264">
        <v>137.69</v>
      </c>
    </row>
    <row r="479" spans="1:6" ht="12.75" customHeight="1">
      <c r="A479" s="262" t="s">
        <v>139</v>
      </c>
      <c r="B479" s="263">
        <v>7</v>
      </c>
      <c r="C479" s="264">
        <v>889.91</v>
      </c>
      <c r="D479" s="264">
        <v>1034.81</v>
      </c>
      <c r="E479" s="264">
        <v>88.77</v>
      </c>
      <c r="F479" s="264">
        <v>136.86</v>
      </c>
    </row>
    <row r="480" spans="1:6" ht="12.75" customHeight="1">
      <c r="A480" s="262" t="s">
        <v>139</v>
      </c>
      <c r="B480" s="263">
        <v>8</v>
      </c>
      <c r="C480" s="264">
        <v>929.91</v>
      </c>
      <c r="D480" s="264">
        <v>1076.86</v>
      </c>
      <c r="E480" s="264">
        <v>57.63</v>
      </c>
      <c r="F480" s="264">
        <v>138.91</v>
      </c>
    </row>
    <row r="481" spans="1:6" ht="12.75" customHeight="1">
      <c r="A481" s="262" t="s">
        <v>139</v>
      </c>
      <c r="B481" s="263">
        <v>9</v>
      </c>
      <c r="C481" s="264">
        <v>936.56</v>
      </c>
      <c r="D481" s="264">
        <v>1082.1</v>
      </c>
      <c r="E481" s="264">
        <v>89.63</v>
      </c>
      <c r="F481" s="264">
        <v>137.5</v>
      </c>
    </row>
    <row r="482" spans="1:6" ht="12.75" customHeight="1">
      <c r="A482" s="262" t="s">
        <v>139</v>
      </c>
      <c r="B482" s="263">
        <v>10</v>
      </c>
      <c r="C482" s="264">
        <v>939.81</v>
      </c>
      <c r="D482" s="264">
        <v>1085.44</v>
      </c>
      <c r="E482" s="264">
        <v>104.16</v>
      </c>
      <c r="F482" s="264">
        <v>137.58</v>
      </c>
    </row>
    <row r="483" spans="1:6" ht="12.75" customHeight="1">
      <c r="A483" s="262" t="s">
        <v>139</v>
      </c>
      <c r="B483" s="263">
        <v>11</v>
      </c>
      <c r="C483" s="264">
        <v>939.3</v>
      </c>
      <c r="D483" s="264">
        <v>1084.7</v>
      </c>
      <c r="E483" s="264">
        <v>112.32</v>
      </c>
      <c r="F483" s="264">
        <v>137.36</v>
      </c>
    </row>
    <row r="484" spans="1:6" ht="12.75" customHeight="1">
      <c r="A484" s="262" t="s">
        <v>139</v>
      </c>
      <c r="B484" s="263">
        <v>12</v>
      </c>
      <c r="C484" s="264">
        <v>938.52</v>
      </c>
      <c r="D484" s="264">
        <v>1083.87</v>
      </c>
      <c r="E484" s="264">
        <v>104.75</v>
      </c>
      <c r="F484" s="264">
        <v>137.32</v>
      </c>
    </row>
    <row r="485" spans="1:6" ht="12.75" customHeight="1">
      <c r="A485" s="262" t="s">
        <v>139</v>
      </c>
      <c r="B485" s="263">
        <v>13</v>
      </c>
      <c r="C485" s="264">
        <v>940.67</v>
      </c>
      <c r="D485" s="264">
        <v>1086.32</v>
      </c>
      <c r="E485" s="264">
        <v>104.41</v>
      </c>
      <c r="F485" s="264">
        <v>137.61</v>
      </c>
    </row>
    <row r="486" spans="1:6" ht="12.75" customHeight="1">
      <c r="A486" s="262" t="s">
        <v>139</v>
      </c>
      <c r="B486" s="263">
        <v>14</v>
      </c>
      <c r="C486" s="264">
        <v>944.98</v>
      </c>
      <c r="D486" s="264">
        <v>1090.76</v>
      </c>
      <c r="E486" s="264">
        <v>108.9</v>
      </c>
      <c r="F486" s="264">
        <v>137.74</v>
      </c>
    </row>
    <row r="487" spans="1:6" ht="12.75" customHeight="1">
      <c r="A487" s="262" t="s">
        <v>139</v>
      </c>
      <c r="B487" s="263">
        <v>15</v>
      </c>
      <c r="C487" s="264">
        <v>945.85</v>
      </c>
      <c r="D487" s="264">
        <v>1091.55</v>
      </c>
      <c r="E487" s="264">
        <v>108.63</v>
      </c>
      <c r="F487" s="264">
        <v>137.65</v>
      </c>
    </row>
    <row r="488" spans="1:6" ht="12.75" customHeight="1">
      <c r="A488" s="262" t="s">
        <v>139</v>
      </c>
      <c r="B488" s="263">
        <v>16</v>
      </c>
      <c r="C488" s="264">
        <v>947.17</v>
      </c>
      <c r="D488" s="264">
        <v>1093.16</v>
      </c>
      <c r="E488" s="264">
        <v>108.18</v>
      </c>
      <c r="F488" s="264">
        <v>137.95</v>
      </c>
    </row>
    <row r="489" spans="1:6" ht="12.75" customHeight="1">
      <c r="A489" s="262" t="s">
        <v>139</v>
      </c>
      <c r="B489" s="263">
        <v>17</v>
      </c>
      <c r="C489" s="264">
        <v>945.93</v>
      </c>
      <c r="D489" s="264">
        <v>1091.71</v>
      </c>
      <c r="E489" s="264">
        <v>99.62</v>
      </c>
      <c r="F489" s="264">
        <v>137.74</v>
      </c>
    </row>
    <row r="490" spans="1:6" ht="12.75" customHeight="1">
      <c r="A490" s="262" t="s">
        <v>139</v>
      </c>
      <c r="B490" s="263">
        <v>18</v>
      </c>
      <c r="C490" s="264">
        <v>937.15</v>
      </c>
      <c r="D490" s="264">
        <v>1085.38</v>
      </c>
      <c r="E490" s="264">
        <v>72.57</v>
      </c>
      <c r="F490" s="264">
        <v>140.19</v>
      </c>
    </row>
    <row r="491" spans="1:6" ht="12.75" customHeight="1">
      <c r="A491" s="262" t="s">
        <v>139</v>
      </c>
      <c r="B491" s="263">
        <v>19</v>
      </c>
      <c r="C491" s="264">
        <v>927.57</v>
      </c>
      <c r="D491" s="264">
        <v>1114.5</v>
      </c>
      <c r="E491" s="264">
        <v>48.44</v>
      </c>
      <c r="F491" s="264">
        <v>178.88</v>
      </c>
    </row>
    <row r="492" spans="1:6" ht="12.75" customHeight="1">
      <c r="A492" s="262" t="s">
        <v>139</v>
      </c>
      <c r="B492" s="263">
        <v>20</v>
      </c>
      <c r="C492" s="264">
        <v>1028.65</v>
      </c>
      <c r="D492" s="264">
        <v>1177.34</v>
      </c>
      <c r="E492" s="264">
        <v>108.31</v>
      </c>
      <c r="F492" s="264">
        <v>140.65</v>
      </c>
    </row>
    <row r="493" spans="1:6" ht="12.75" customHeight="1">
      <c r="A493" s="262" t="s">
        <v>139</v>
      </c>
      <c r="B493" s="263">
        <v>21</v>
      </c>
      <c r="C493" s="264">
        <v>1044.42</v>
      </c>
      <c r="D493" s="264">
        <v>1195.72</v>
      </c>
      <c r="E493" s="264">
        <v>118.93</v>
      </c>
      <c r="F493" s="264">
        <v>143.26</v>
      </c>
    </row>
    <row r="494" spans="1:6" ht="12.75" customHeight="1">
      <c r="A494" s="262" t="s">
        <v>139</v>
      </c>
      <c r="B494" s="263">
        <v>22</v>
      </c>
      <c r="C494" s="264">
        <v>979.39</v>
      </c>
      <c r="D494" s="264">
        <v>1130.03</v>
      </c>
      <c r="E494" s="264">
        <v>163.08</v>
      </c>
      <c r="F494" s="264">
        <v>142.61</v>
      </c>
    </row>
    <row r="495" spans="1:6" ht="12.75" customHeight="1">
      <c r="A495" s="262" t="s">
        <v>139</v>
      </c>
      <c r="B495" s="263">
        <v>23</v>
      </c>
      <c r="C495" s="264">
        <v>921.03</v>
      </c>
      <c r="D495" s="264">
        <v>1068.74</v>
      </c>
      <c r="E495" s="264">
        <v>178.03</v>
      </c>
      <c r="F495" s="264">
        <v>139.67</v>
      </c>
    </row>
    <row r="496" spans="1:6" ht="12.75" customHeight="1">
      <c r="A496" s="262" t="s">
        <v>140</v>
      </c>
      <c r="B496" s="263">
        <v>0</v>
      </c>
      <c r="C496" s="264">
        <v>911.04</v>
      </c>
      <c r="D496" s="264">
        <v>1061.2</v>
      </c>
      <c r="E496" s="264">
        <v>177.37</v>
      </c>
      <c r="F496" s="264">
        <v>142.11</v>
      </c>
    </row>
    <row r="497" spans="1:6" ht="12.75" customHeight="1">
      <c r="A497" s="262" t="s">
        <v>140</v>
      </c>
      <c r="B497" s="263">
        <v>1</v>
      </c>
      <c r="C497" s="264">
        <v>862.69</v>
      </c>
      <c r="D497" s="264">
        <v>1012.11</v>
      </c>
      <c r="E497" s="264">
        <v>153.5</v>
      </c>
      <c r="F497" s="264">
        <v>141.38</v>
      </c>
    </row>
    <row r="498" spans="1:6" ht="12.75" customHeight="1">
      <c r="A498" s="262" t="s">
        <v>140</v>
      </c>
      <c r="B498" s="263">
        <v>2</v>
      </c>
      <c r="C498" s="264">
        <v>811.48</v>
      </c>
      <c r="D498" s="264">
        <v>959.16</v>
      </c>
      <c r="E498" s="264">
        <v>205.65</v>
      </c>
      <c r="F498" s="264">
        <v>139.64</v>
      </c>
    </row>
    <row r="499" spans="1:6" ht="12.75" customHeight="1">
      <c r="A499" s="262" t="s">
        <v>140</v>
      </c>
      <c r="B499" s="263">
        <v>3</v>
      </c>
      <c r="C499" s="264">
        <v>755.9</v>
      </c>
      <c r="D499" s="264">
        <v>901.29</v>
      </c>
      <c r="E499" s="264">
        <v>164.4</v>
      </c>
      <c r="F499" s="264">
        <v>137.35</v>
      </c>
    </row>
    <row r="500" spans="1:6" ht="12.75" customHeight="1">
      <c r="A500" s="262" t="s">
        <v>140</v>
      </c>
      <c r="B500" s="263">
        <v>4</v>
      </c>
      <c r="C500" s="264">
        <v>818.58</v>
      </c>
      <c r="D500" s="264">
        <v>962.21</v>
      </c>
      <c r="E500" s="264">
        <v>104.99</v>
      </c>
      <c r="F500" s="264">
        <v>135.6</v>
      </c>
    </row>
    <row r="501" spans="1:6" ht="12.75" customHeight="1">
      <c r="A501" s="262" t="s">
        <v>140</v>
      </c>
      <c r="B501" s="263">
        <v>5</v>
      </c>
      <c r="C501" s="264">
        <v>858.87</v>
      </c>
      <c r="D501" s="264">
        <v>1011.23</v>
      </c>
      <c r="E501" s="264">
        <v>51.65</v>
      </c>
      <c r="F501" s="264">
        <v>144.32</v>
      </c>
    </row>
    <row r="502" spans="1:6" ht="12.75" customHeight="1">
      <c r="A502" s="262" t="s">
        <v>140</v>
      </c>
      <c r="B502" s="263">
        <v>6</v>
      </c>
      <c r="C502" s="264">
        <v>923.18</v>
      </c>
      <c r="D502" s="264">
        <v>1067.71</v>
      </c>
      <c r="E502" s="264">
        <v>172.26</v>
      </c>
      <c r="F502" s="264">
        <v>136.49</v>
      </c>
    </row>
    <row r="503" spans="1:6" ht="12.75" customHeight="1">
      <c r="A503" s="262" t="s">
        <v>140</v>
      </c>
      <c r="B503" s="263">
        <v>7</v>
      </c>
      <c r="C503" s="264">
        <v>942.34</v>
      </c>
      <c r="D503" s="264">
        <v>1085.42</v>
      </c>
      <c r="E503" s="264">
        <v>483.72</v>
      </c>
      <c r="F503" s="264">
        <v>135.04</v>
      </c>
    </row>
    <row r="504" spans="1:6" ht="12.75" customHeight="1">
      <c r="A504" s="262" t="s">
        <v>140</v>
      </c>
      <c r="B504" s="263">
        <v>8</v>
      </c>
      <c r="C504" s="264">
        <v>975.58</v>
      </c>
      <c r="D504" s="264">
        <v>1119.89</v>
      </c>
      <c r="E504" s="264">
        <v>468.57</v>
      </c>
      <c r="F504" s="264">
        <v>136.27</v>
      </c>
    </row>
    <row r="505" spans="1:6" ht="12.75" customHeight="1">
      <c r="A505" s="262" t="s">
        <v>140</v>
      </c>
      <c r="B505" s="263">
        <v>9</v>
      </c>
      <c r="C505" s="264">
        <v>1000</v>
      </c>
      <c r="D505" s="264">
        <v>1144.1</v>
      </c>
      <c r="E505" s="264">
        <v>75.25</v>
      </c>
      <c r="F505" s="264">
        <v>136.06</v>
      </c>
    </row>
    <row r="506" spans="1:6" ht="12.75" customHeight="1">
      <c r="A506" s="262" t="s">
        <v>140</v>
      </c>
      <c r="B506" s="263">
        <v>10</v>
      </c>
      <c r="C506" s="264">
        <v>1008.47</v>
      </c>
      <c r="D506" s="264">
        <v>1152.75</v>
      </c>
      <c r="E506" s="264">
        <v>122.64</v>
      </c>
      <c r="F506" s="264">
        <v>136.24</v>
      </c>
    </row>
    <row r="507" spans="1:6" ht="12.75" customHeight="1">
      <c r="A507" s="262" t="s">
        <v>140</v>
      </c>
      <c r="B507" s="263">
        <v>11</v>
      </c>
      <c r="C507" s="264">
        <v>1000.43</v>
      </c>
      <c r="D507" s="264">
        <v>1144.95</v>
      </c>
      <c r="E507" s="264">
        <v>119.32</v>
      </c>
      <c r="F507" s="264">
        <v>136.48</v>
      </c>
    </row>
    <row r="508" spans="1:6" ht="12.75" customHeight="1">
      <c r="A508" s="262" t="s">
        <v>140</v>
      </c>
      <c r="B508" s="263">
        <v>12</v>
      </c>
      <c r="C508" s="264">
        <v>999</v>
      </c>
      <c r="D508" s="264">
        <v>1143.73</v>
      </c>
      <c r="E508" s="264">
        <v>111.49</v>
      </c>
      <c r="F508" s="264">
        <v>136.7</v>
      </c>
    </row>
    <row r="509" spans="1:6" ht="12.75" customHeight="1">
      <c r="A509" s="262" t="s">
        <v>140</v>
      </c>
      <c r="B509" s="263">
        <v>13</v>
      </c>
      <c r="C509" s="264">
        <v>1016.01</v>
      </c>
      <c r="D509" s="264">
        <v>1161.36</v>
      </c>
      <c r="E509" s="264">
        <v>126.94</v>
      </c>
      <c r="F509" s="264">
        <v>137.32</v>
      </c>
    </row>
    <row r="510" spans="1:6" ht="12.75" customHeight="1">
      <c r="A510" s="262" t="s">
        <v>140</v>
      </c>
      <c r="B510" s="263">
        <v>14</v>
      </c>
      <c r="C510" s="264">
        <v>1017.42</v>
      </c>
      <c r="D510" s="264">
        <v>1162.8</v>
      </c>
      <c r="E510" s="264">
        <v>126.29</v>
      </c>
      <c r="F510" s="264">
        <v>137.35</v>
      </c>
    </row>
    <row r="511" spans="1:6" ht="12.75" customHeight="1">
      <c r="A511" s="262" t="s">
        <v>140</v>
      </c>
      <c r="B511" s="263">
        <v>15</v>
      </c>
      <c r="C511" s="264">
        <v>1019.74</v>
      </c>
      <c r="D511" s="264">
        <v>1165.43</v>
      </c>
      <c r="E511" s="264">
        <v>127.96</v>
      </c>
      <c r="F511" s="264">
        <v>137.66</v>
      </c>
    </row>
    <row r="512" spans="1:6" ht="12.75" customHeight="1">
      <c r="A512" s="262" t="s">
        <v>140</v>
      </c>
      <c r="B512" s="263">
        <v>16</v>
      </c>
      <c r="C512" s="264">
        <v>1000.8</v>
      </c>
      <c r="D512" s="264">
        <v>1145.68</v>
      </c>
      <c r="E512" s="264">
        <v>117.98</v>
      </c>
      <c r="F512" s="264">
        <v>136.84</v>
      </c>
    </row>
    <row r="513" spans="1:6" ht="12.75" customHeight="1">
      <c r="A513" s="262" t="s">
        <v>140</v>
      </c>
      <c r="B513" s="263">
        <v>17</v>
      </c>
      <c r="C513" s="264">
        <v>985.66</v>
      </c>
      <c r="D513" s="264">
        <v>1130.25</v>
      </c>
      <c r="E513" s="264">
        <v>103.25</v>
      </c>
      <c r="F513" s="264">
        <v>136.55</v>
      </c>
    </row>
    <row r="514" spans="1:6" ht="12.75" customHeight="1">
      <c r="A514" s="262" t="s">
        <v>140</v>
      </c>
      <c r="B514" s="263">
        <v>18</v>
      </c>
      <c r="C514" s="264">
        <v>962.11</v>
      </c>
      <c r="D514" s="264">
        <v>1109.73</v>
      </c>
      <c r="E514" s="264">
        <v>76.88</v>
      </c>
      <c r="F514" s="264">
        <v>139.59</v>
      </c>
    </row>
    <row r="515" spans="1:6" ht="12.75" customHeight="1">
      <c r="A515" s="262" t="s">
        <v>140</v>
      </c>
      <c r="B515" s="263">
        <v>19</v>
      </c>
      <c r="C515" s="264">
        <v>944.28</v>
      </c>
      <c r="D515" s="264">
        <v>1090.94</v>
      </c>
      <c r="E515" s="264">
        <v>51.64</v>
      </c>
      <c r="F515" s="264">
        <v>138.62</v>
      </c>
    </row>
    <row r="516" spans="1:6" ht="12.75" customHeight="1">
      <c r="A516" s="262" t="s">
        <v>140</v>
      </c>
      <c r="B516" s="263">
        <v>20</v>
      </c>
      <c r="C516" s="264">
        <v>975.43</v>
      </c>
      <c r="D516" s="264">
        <v>1120.89</v>
      </c>
      <c r="E516" s="264">
        <v>81.77</v>
      </c>
      <c r="F516" s="264">
        <v>137.43</v>
      </c>
    </row>
    <row r="517" spans="1:6" ht="12.75" customHeight="1">
      <c r="A517" s="262" t="s">
        <v>140</v>
      </c>
      <c r="B517" s="263">
        <v>21</v>
      </c>
      <c r="C517" s="264">
        <v>1028.87</v>
      </c>
      <c r="D517" s="264">
        <v>1178.57</v>
      </c>
      <c r="E517" s="264">
        <v>140</v>
      </c>
      <c r="F517" s="264">
        <v>141.65</v>
      </c>
    </row>
    <row r="518" spans="1:6" ht="12.75" customHeight="1">
      <c r="A518" s="262" t="s">
        <v>140</v>
      </c>
      <c r="B518" s="263">
        <v>22</v>
      </c>
      <c r="C518" s="264">
        <v>974.71</v>
      </c>
      <c r="D518" s="264">
        <v>1124.48</v>
      </c>
      <c r="E518" s="264">
        <v>136.41</v>
      </c>
      <c r="F518" s="264">
        <v>141.73</v>
      </c>
    </row>
    <row r="519" spans="1:6" ht="12.75" customHeight="1">
      <c r="A519" s="262" t="s">
        <v>140</v>
      </c>
      <c r="B519" s="263">
        <v>23</v>
      </c>
      <c r="C519" s="264">
        <v>936.01</v>
      </c>
      <c r="D519" s="264">
        <v>1083.9</v>
      </c>
      <c r="E519" s="264">
        <v>183.62</v>
      </c>
      <c r="F519" s="264">
        <v>139.85</v>
      </c>
    </row>
    <row r="520" spans="1:6" ht="12.75" customHeight="1">
      <c r="A520" s="262" t="s">
        <v>141</v>
      </c>
      <c r="B520" s="263">
        <v>0</v>
      </c>
      <c r="C520" s="264">
        <v>931.3</v>
      </c>
      <c r="D520" s="264">
        <v>1081.16</v>
      </c>
      <c r="E520" s="264">
        <v>150.79</v>
      </c>
      <c r="F520" s="264">
        <v>141.82</v>
      </c>
    </row>
    <row r="521" spans="1:6" ht="12.75" customHeight="1">
      <c r="A521" s="262" t="s">
        <v>141</v>
      </c>
      <c r="B521" s="263">
        <v>1</v>
      </c>
      <c r="C521" s="264">
        <v>845.56</v>
      </c>
      <c r="D521" s="264">
        <v>992.4</v>
      </c>
      <c r="E521" s="264">
        <v>113.15</v>
      </c>
      <c r="F521" s="264">
        <v>138.8</v>
      </c>
    </row>
    <row r="522" spans="1:6" ht="12.75" customHeight="1">
      <c r="A522" s="262" t="s">
        <v>141</v>
      </c>
      <c r="B522" s="263">
        <v>2</v>
      </c>
      <c r="C522" s="264">
        <v>826.02</v>
      </c>
      <c r="D522" s="264">
        <v>972.02</v>
      </c>
      <c r="E522" s="264">
        <v>120.45</v>
      </c>
      <c r="F522" s="264">
        <v>137.96</v>
      </c>
    </row>
    <row r="523" spans="1:6" ht="12.75" customHeight="1">
      <c r="A523" s="262" t="s">
        <v>141</v>
      </c>
      <c r="B523" s="263">
        <v>3</v>
      </c>
      <c r="C523" s="264">
        <v>790.98</v>
      </c>
      <c r="D523" s="264">
        <v>945.05</v>
      </c>
      <c r="E523" s="264">
        <v>222.18</v>
      </c>
      <c r="F523" s="264">
        <v>146.03</v>
      </c>
    </row>
    <row r="524" spans="1:6" ht="12.75" customHeight="1">
      <c r="A524" s="262" t="s">
        <v>141</v>
      </c>
      <c r="B524" s="263">
        <v>4</v>
      </c>
      <c r="C524" s="264">
        <v>744.66</v>
      </c>
      <c r="D524" s="264">
        <v>888.07</v>
      </c>
      <c r="E524" s="264">
        <v>132.34</v>
      </c>
      <c r="F524" s="264">
        <v>135.37</v>
      </c>
    </row>
    <row r="525" spans="1:6" ht="12.75" customHeight="1">
      <c r="A525" s="262" t="s">
        <v>141</v>
      </c>
      <c r="B525" s="263">
        <v>5</v>
      </c>
      <c r="C525" s="264">
        <v>827.51</v>
      </c>
      <c r="D525" s="264">
        <v>971.16</v>
      </c>
      <c r="E525" s="264">
        <v>65.86</v>
      </c>
      <c r="F525" s="264">
        <v>135.61</v>
      </c>
    </row>
    <row r="526" spans="1:6" ht="12.75" customHeight="1">
      <c r="A526" s="262" t="s">
        <v>141</v>
      </c>
      <c r="B526" s="263">
        <v>6</v>
      </c>
      <c r="C526" s="264">
        <v>882.63</v>
      </c>
      <c r="D526" s="264">
        <v>1026.45</v>
      </c>
      <c r="E526" s="264">
        <v>60.5</v>
      </c>
      <c r="F526" s="264">
        <v>135.78</v>
      </c>
    </row>
    <row r="527" spans="1:6" ht="12.75" customHeight="1">
      <c r="A527" s="262" t="s">
        <v>141</v>
      </c>
      <c r="B527" s="263">
        <v>7</v>
      </c>
      <c r="C527" s="264">
        <v>928.33</v>
      </c>
      <c r="D527" s="264">
        <v>1071.29</v>
      </c>
      <c r="E527" s="264">
        <v>65.35</v>
      </c>
      <c r="F527" s="264">
        <v>134.92</v>
      </c>
    </row>
    <row r="528" spans="1:6" ht="12.75" customHeight="1">
      <c r="A528" s="262" t="s">
        <v>141</v>
      </c>
      <c r="B528" s="263">
        <v>8</v>
      </c>
      <c r="C528" s="264">
        <v>942.65</v>
      </c>
      <c r="D528" s="264">
        <v>1085.91</v>
      </c>
      <c r="E528" s="264">
        <v>70.93</v>
      </c>
      <c r="F528" s="264">
        <v>135.22</v>
      </c>
    </row>
    <row r="529" spans="1:6" ht="12.75" customHeight="1">
      <c r="A529" s="262" t="s">
        <v>141</v>
      </c>
      <c r="B529" s="263">
        <v>9</v>
      </c>
      <c r="C529" s="264">
        <v>979.53</v>
      </c>
      <c r="D529" s="264">
        <v>1124.22</v>
      </c>
      <c r="E529" s="264">
        <v>89.41</v>
      </c>
      <c r="F529" s="264">
        <v>136.65</v>
      </c>
    </row>
    <row r="530" spans="1:6" ht="12.75" customHeight="1">
      <c r="A530" s="262" t="s">
        <v>141</v>
      </c>
      <c r="B530" s="263">
        <v>10</v>
      </c>
      <c r="C530" s="264">
        <v>991.67</v>
      </c>
      <c r="D530" s="264">
        <v>1137.14</v>
      </c>
      <c r="E530" s="264">
        <v>113.55</v>
      </c>
      <c r="F530" s="264">
        <v>137.43</v>
      </c>
    </row>
    <row r="531" spans="1:6" ht="12.75" customHeight="1">
      <c r="A531" s="262" t="s">
        <v>141</v>
      </c>
      <c r="B531" s="263">
        <v>11</v>
      </c>
      <c r="C531" s="264">
        <v>993.02</v>
      </c>
      <c r="D531" s="264">
        <v>1138.93</v>
      </c>
      <c r="E531" s="264">
        <v>127.79</v>
      </c>
      <c r="F531" s="264">
        <v>137.87</v>
      </c>
    </row>
    <row r="532" spans="1:6" ht="12.75" customHeight="1">
      <c r="A532" s="262" t="s">
        <v>141</v>
      </c>
      <c r="B532" s="263">
        <v>12</v>
      </c>
      <c r="C532" s="264">
        <v>979.31</v>
      </c>
      <c r="D532" s="264">
        <v>1125.07</v>
      </c>
      <c r="E532" s="264">
        <v>123.38</v>
      </c>
      <c r="F532" s="264">
        <v>137.72</v>
      </c>
    </row>
    <row r="533" spans="1:6" ht="12.75" customHeight="1">
      <c r="A533" s="262" t="s">
        <v>141</v>
      </c>
      <c r="B533" s="263">
        <v>13</v>
      </c>
      <c r="C533" s="264">
        <v>1003.9</v>
      </c>
      <c r="D533" s="264">
        <v>1150.4</v>
      </c>
      <c r="E533" s="264">
        <v>119.2</v>
      </c>
      <c r="F533" s="264">
        <v>138.46</v>
      </c>
    </row>
    <row r="534" spans="1:6" ht="12.75" customHeight="1">
      <c r="A534" s="262" t="s">
        <v>141</v>
      </c>
      <c r="B534" s="263">
        <v>14</v>
      </c>
      <c r="C534" s="264">
        <v>1009.13</v>
      </c>
      <c r="D534" s="264">
        <v>1155.87</v>
      </c>
      <c r="E534" s="264">
        <v>122.57</v>
      </c>
      <c r="F534" s="264">
        <v>138.7</v>
      </c>
    </row>
    <row r="535" spans="1:6" ht="12.75" customHeight="1">
      <c r="A535" s="262" t="s">
        <v>141</v>
      </c>
      <c r="B535" s="263">
        <v>15</v>
      </c>
      <c r="C535" s="264">
        <v>1009.25</v>
      </c>
      <c r="D535" s="264">
        <v>1156.03</v>
      </c>
      <c r="E535" s="264">
        <v>218.42</v>
      </c>
      <c r="F535" s="264">
        <v>138.73</v>
      </c>
    </row>
    <row r="536" spans="1:6" ht="12.75" customHeight="1">
      <c r="A536" s="262" t="s">
        <v>141</v>
      </c>
      <c r="B536" s="263">
        <v>16</v>
      </c>
      <c r="C536" s="264">
        <v>1003.51</v>
      </c>
      <c r="D536" s="264">
        <v>1149.73</v>
      </c>
      <c r="E536" s="264">
        <v>256.83</v>
      </c>
      <c r="F536" s="264">
        <v>138.18</v>
      </c>
    </row>
    <row r="537" spans="1:6" ht="12.75" customHeight="1">
      <c r="A537" s="262" t="s">
        <v>141</v>
      </c>
      <c r="B537" s="263">
        <v>17</v>
      </c>
      <c r="C537" s="264">
        <v>983.27</v>
      </c>
      <c r="D537" s="264">
        <v>1128.91</v>
      </c>
      <c r="E537" s="264">
        <v>228.99</v>
      </c>
      <c r="F537" s="264">
        <v>137.61</v>
      </c>
    </row>
    <row r="538" spans="1:6" ht="12.75" customHeight="1">
      <c r="A538" s="262" t="s">
        <v>141</v>
      </c>
      <c r="B538" s="263">
        <v>18</v>
      </c>
      <c r="C538" s="264">
        <v>945.86</v>
      </c>
      <c r="D538" s="264">
        <v>1094.33</v>
      </c>
      <c r="E538" s="264">
        <v>116.75</v>
      </c>
      <c r="F538" s="264">
        <v>140.43</v>
      </c>
    </row>
    <row r="539" spans="1:6" ht="12.75" customHeight="1">
      <c r="A539" s="262" t="s">
        <v>141</v>
      </c>
      <c r="B539" s="263">
        <v>19</v>
      </c>
      <c r="C539" s="264">
        <v>970.85</v>
      </c>
      <c r="D539" s="264">
        <v>1182.69</v>
      </c>
      <c r="E539" s="264">
        <v>47.61</v>
      </c>
      <c r="F539" s="264">
        <v>203.79</v>
      </c>
    </row>
    <row r="540" spans="1:6" ht="12.75" customHeight="1">
      <c r="A540" s="262" t="s">
        <v>141</v>
      </c>
      <c r="B540" s="263">
        <v>20</v>
      </c>
      <c r="C540" s="264">
        <v>1043.57</v>
      </c>
      <c r="D540" s="264">
        <v>1203.93</v>
      </c>
      <c r="E540" s="264">
        <v>45.14</v>
      </c>
      <c r="F540" s="264">
        <v>152.32</v>
      </c>
    </row>
    <row r="541" spans="1:6" ht="12.75" customHeight="1">
      <c r="A541" s="262" t="s">
        <v>141</v>
      </c>
      <c r="B541" s="263">
        <v>21</v>
      </c>
      <c r="C541" s="264">
        <v>1064.55</v>
      </c>
      <c r="D541" s="264">
        <v>1217.06</v>
      </c>
      <c r="E541" s="264">
        <v>127.78</v>
      </c>
      <c r="F541" s="264">
        <v>144.47</v>
      </c>
    </row>
    <row r="542" spans="1:6" ht="12.75" customHeight="1">
      <c r="A542" s="262" t="s">
        <v>141</v>
      </c>
      <c r="B542" s="263">
        <v>22</v>
      </c>
      <c r="C542" s="264">
        <v>986.88</v>
      </c>
      <c r="D542" s="264">
        <v>1138.06</v>
      </c>
      <c r="E542" s="264">
        <v>168.52</v>
      </c>
      <c r="F542" s="264">
        <v>143.15</v>
      </c>
    </row>
    <row r="543" spans="1:6" ht="12.75" customHeight="1">
      <c r="A543" s="262" t="s">
        <v>141</v>
      </c>
      <c r="B543" s="263">
        <v>23</v>
      </c>
      <c r="C543" s="264">
        <v>943.81</v>
      </c>
      <c r="D543" s="264">
        <v>1093.58</v>
      </c>
      <c r="E543" s="264">
        <v>359.04</v>
      </c>
      <c r="F543" s="264">
        <v>141.74</v>
      </c>
    </row>
    <row r="544" spans="1:6" ht="12.75" customHeight="1">
      <c r="A544" s="262" t="s">
        <v>142</v>
      </c>
      <c r="B544" s="263">
        <v>0</v>
      </c>
      <c r="C544" s="264">
        <v>833.14</v>
      </c>
      <c r="D544" s="264">
        <v>983.81</v>
      </c>
      <c r="E544" s="264">
        <v>457.75</v>
      </c>
      <c r="F544" s="264">
        <v>142.64</v>
      </c>
    </row>
    <row r="545" spans="1:6" ht="12.75" customHeight="1">
      <c r="A545" s="262" t="s">
        <v>142</v>
      </c>
      <c r="B545" s="263">
        <v>1</v>
      </c>
      <c r="C545" s="264">
        <v>658.41</v>
      </c>
      <c r="D545" s="264">
        <v>801.3</v>
      </c>
      <c r="E545" s="264">
        <v>530.71</v>
      </c>
      <c r="F545" s="264">
        <v>134.84</v>
      </c>
    </row>
    <row r="546" spans="1:6" ht="12.75" customHeight="1">
      <c r="A546" s="262" t="s">
        <v>142</v>
      </c>
      <c r="B546" s="263">
        <v>2</v>
      </c>
      <c r="C546" s="264">
        <v>529.74</v>
      </c>
      <c r="D546" s="264">
        <v>666.37</v>
      </c>
      <c r="E546" s="264">
        <v>333.26</v>
      </c>
      <c r="F546" s="264">
        <v>128.59</v>
      </c>
    </row>
    <row r="547" spans="1:6" ht="12.75" customHeight="1">
      <c r="A547" s="262" t="s">
        <v>142</v>
      </c>
      <c r="B547" s="263">
        <v>3</v>
      </c>
      <c r="C547" s="264">
        <v>554.04</v>
      </c>
      <c r="D547" s="264">
        <v>701.58</v>
      </c>
      <c r="E547" s="264">
        <v>298.83</v>
      </c>
      <c r="F547" s="264">
        <v>139.5</v>
      </c>
    </row>
    <row r="548" spans="1:6" ht="12.75" customHeight="1">
      <c r="A548" s="262" t="s">
        <v>142</v>
      </c>
      <c r="B548" s="263">
        <v>4</v>
      </c>
      <c r="C548" s="264">
        <v>248.69</v>
      </c>
      <c r="D548" s="264">
        <v>418.92</v>
      </c>
      <c r="E548" s="264">
        <v>73.47</v>
      </c>
      <c r="F548" s="264">
        <v>162.19</v>
      </c>
    </row>
    <row r="549" spans="1:6" ht="12.75" customHeight="1">
      <c r="A549" s="262" t="s">
        <v>142</v>
      </c>
      <c r="B549" s="263">
        <v>5</v>
      </c>
      <c r="C549" s="264">
        <v>669.39</v>
      </c>
      <c r="D549" s="264">
        <v>988.63</v>
      </c>
      <c r="E549" s="264">
        <v>53.96</v>
      </c>
      <c r="F549" s="264">
        <v>311.2</v>
      </c>
    </row>
    <row r="550" spans="1:6" ht="12.75" customHeight="1">
      <c r="A550" s="262" t="s">
        <v>142</v>
      </c>
      <c r="B550" s="263">
        <v>6</v>
      </c>
      <c r="C550" s="264">
        <v>889.18</v>
      </c>
      <c r="D550" s="264">
        <v>1037.76</v>
      </c>
      <c r="E550" s="264">
        <v>55.86</v>
      </c>
      <c r="F550" s="264">
        <v>140.54</v>
      </c>
    </row>
    <row r="551" spans="1:6" ht="12.75" customHeight="1">
      <c r="A551" s="262" t="s">
        <v>142</v>
      </c>
      <c r="B551" s="263">
        <v>7</v>
      </c>
      <c r="C551" s="264">
        <v>927.09</v>
      </c>
      <c r="D551" s="264">
        <v>1074.21</v>
      </c>
      <c r="E551" s="264">
        <v>58.61</v>
      </c>
      <c r="F551" s="264">
        <v>139.08</v>
      </c>
    </row>
    <row r="552" spans="1:6" ht="12.75" customHeight="1">
      <c r="A552" s="262" t="s">
        <v>142</v>
      </c>
      <c r="B552" s="263">
        <v>8</v>
      </c>
      <c r="C552" s="264">
        <v>948.5</v>
      </c>
      <c r="D552" s="264">
        <v>1096.54</v>
      </c>
      <c r="E552" s="264">
        <v>50.98</v>
      </c>
      <c r="F552" s="264">
        <v>140</v>
      </c>
    </row>
    <row r="553" spans="1:6" ht="12.75" customHeight="1">
      <c r="A553" s="262" t="s">
        <v>142</v>
      </c>
      <c r="B553" s="263">
        <v>9</v>
      </c>
      <c r="C553" s="264">
        <v>988.72</v>
      </c>
      <c r="D553" s="264">
        <v>1136.05</v>
      </c>
      <c r="E553" s="264">
        <v>88.89</v>
      </c>
      <c r="F553" s="264">
        <v>139.3</v>
      </c>
    </row>
    <row r="554" spans="1:6" ht="12.75" customHeight="1">
      <c r="A554" s="262" t="s">
        <v>142</v>
      </c>
      <c r="B554" s="263">
        <v>10</v>
      </c>
      <c r="C554" s="264">
        <v>994.4</v>
      </c>
      <c r="D554" s="264">
        <v>1141.88</v>
      </c>
      <c r="E554" s="264">
        <v>110.5</v>
      </c>
      <c r="F554" s="264">
        <v>139.44</v>
      </c>
    </row>
    <row r="555" spans="1:6" ht="12.75" customHeight="1">
      <c r="A555" s="262" t="s">
        <v>142</v>
      </c>
      <c r="B555" s="263">
        <v>11</v>
      </c>
      <c r="C555" s="264">
        <v>994.86</v>
      </c>
      <c r="D555" s="264">
        <v>1142.61</v>
      </c>
      <c r="E555" s="264">
        <v>163.26</v>
      </c>
      <c r="F555" s="264">
        <v>139.71</v>
      </c>
    </row>
    <row r="556" spans="1:6" ht="12.75" customHeight="1">
      <c r="A556" s="262" t="s">
        <v>142</v>
      </c>
      <c r="B556" s="263">
        <v>12</v>
      </c>
      <c r="C556" s="264">
        <v>994.26</v>
      </c>
      <c r="D556" s="264">
        <v>1143.04</v>
      </c>
      <c r="E556" s="264">
        <v>121.2</v>
      </c>
      <c r="F556" s="264">
        <v>140.74</v>
      </c>
    </row>
    <row r="557" spans="1:6" ht="12.75" customHeight="1">
      <c r="A557" s="262" t="s">
        <v>142</v>
      </c>
      <c r="B557" s="263">
        <v>13</v>
      </c>
      <c r="C557" s="264">
        <v>1002.57</v>
      </c>
      <c r="D557" s="264">
        <v>1151.57</v>
      </c>
      <c r="E557" s="264">
        <v>118.11</v>
      </c>
      <c r="F557" s="264">
        <v>140.96</v>
      </c>
    </row>
    <row r="558" spans="1:6" ht="12.75" customHeight="1">
      <c r="A558" s="262" t="s">
        <v>142</v>
      </c>
      <c r="B558" s="263">
        <v>14</v>
      </c>
      <c r="C558" s="264">
        <v>1009.9</v>
      </c>
      <c r="D558" s="264">
        <v>1158.96</v>
      </c>
      <c r="E558" s="264">
        <v>113.57</v>
      </c>
      <c r="F558" s="264">
        <v>141.02</v>
      </c>
    </row>
    <row r="559" spans="1:6" ht="12.75" customHeight="1">
      <c r="A559" s="262" t="s">
        <v>142</v>
      </c>
      <c r="B559" s="263">
        <v>15</v>
      </c>
      <c r="C559" s="264">
        <v>1003.63</v>
      </c>
      <c r="D559" s="264">
        <v>1152.34</v>
      </c>
      <c r="E559" s="264">
        <v>261.98</v>
      </c>
      <c r="F559" s="264">
        <v>140.67</v>
      </c>
    </row>
    <row r="560" spans="1:6" ht="12.75" customHeight="1">
      <c r="A560" s="262" t="s">
        <v>142</v>
      </c>
      <c r="B560" s="263">
        <v>16</v>
      </c>
      <c r="C560" s="264">
        <v>1000.3</v>
      </c>
      <c r="D560" s="264">
        <v>1148.97</v>
      </c>
      <c r="E560" s="264">
        <v>255.26</v>
      </c>
      <c r="F560" s="264">
        <v>140.63</v>
      </c>
    </row>
    <row r="561" spans="1:6" ht="12.75" customHeight="1">
      <c r="A561" s="262" t="s">
        <v>142</v>
      </c>
      <c r="B561" s="263">
        <v>17</v>
      </c>
      <c r="C561" s="264">
        <v>989.92</v>
      </c>
      <c r="D561" s="264">
        <v>1138.53</v>
      </c>
      <c r="E561" s="264">
        <v>129.05</v>
      </c>
      <c r="F561" s="264">
        <v>140.57</v>
      </c>
    </row>
    <row r="562" spans="1:6" ht="12.75" customHeight="1">
      <c r="A562" s="262" t="s">
        <v>142</v>
      </c>
      <c r="B562" s="263">
        <v>18</v>
      </c>
      <c r="C562" s="264">
        <v>927.85</v>
      </c>
      <c r="D562" s="264">
        <v>1080.42</v>
      </c>
      <c r="E562" s="264">
        <v>520.65</v>
      </c>
      <c r="F562" s="264">
        <v>144.54</v>
      </c>
    </row>
    <row r="563" spans="1:6" ht="12.75" customHeight="1">
      <c r="A563" s="262" t="s">
        <v>142</v>
      </c>
      <c r="B563" s="263">
        <v>19</v>
      </c>
      <c r="C563" s="264">
        <v>958.86</v>
      </c>
      <c r="D563" s="264">
        <v>1142.12</v>
      </c>
      <c r="E563" s="264">
        <v>43.04</v>
      </c>
      <c r="F563" s="264">
        <v>175.22</v>
      </c>
    </row>
    <row r="564" spans="1:6" ht="12.75" customHeight="1">
      <c r="A564" s="262" t="s">
        <v>142</v>
      </c>
      <c r="B564" s="263">
        <v>20</v>
      </c>
      <c r="C564" s="264">
        <v>1025.29</v>
      </c>
      <c r="D564" s="264">
        <v>1179.54</v>
      </c>
      <c r="E564" s="264">
        <v>51.78</v>
      </c>
      <c r="F564" s="264">
        <v>146.21</v>
      </c>
    </row>
    <row r="565" spans="1:6" ht="12.75" customHeight="1">
      <c r="A565" s="262" t="s">
        <v>142</v>
      </c>
      <c r="B565" s="263">
        <v>21</v>
      </c>
      <c r="C565" s="264">
        <v>1044.48</v>
      </c>
      <c r="D565" s="264">
        <v>1203.31</v>
      </c>
      <c r="E565" s="264">
        <v>127.66</v>
      </c>
      <c r="F565" s="264">
        <v>150.8</v>
      </c>
    </row>
    <row r="566" spans="1:6" ht="12.75" customHeight="1">
      <c r="A566" s="262" t="s">
        <v>142</v>
      </c>
      <c r="B566" s="263">
        <v>22</v>
      </c>
      <c r="C566" s="264">
        <v>982.06</v>
      </c>
      <c r="D566" s="264">
        <v>1139.7</v>
      </c>
      <c r="E566" s="264">
        <v>158.29</v>
      </c>
      <c r="F566" s="264">
        <v>149.6</v>
      </c>
    </row>
    <row r="567" spans="1:6" ht="12.75" customHeight="1">
      <c r="A567" s="262" t="s">
        <v>142</v>
      </c>
      <c r="B567" s="263">
        <v>23</v>
      </c>
      <c r="C567" s="264">
        <v>905.67</v>
      </c>
      <c r="D567" s="264">
        <v>1063.38</v>
      </c>
      <c r="E567" s="264">
        <v>987.04</v>
      </c>
      <c r="F567" s="264">
        <v>149.67</v>
      </c>
    </row>
    <row r="568" spans="1:6" ht="12.75" customHeight="1">
      <c r="A568" s="262" t="s">
        <v>143</v>
      </c>
      <c r="B568" s="263">
        <v>0</v>
      </c>
      <c r="C568" s="264">
        <v>626.95</v>
      </c>
      <c r="D568" s="264">
        <v>767.42</v>
      </c>
      <c r="E568" s="264">
        <v>377.47</v>
      </c>
      <c r="F568" s="264">
        <v>132.43</v>
      </c>
    </row>
    <row r="569" spans="1:6" ht="12.75" customHeight="1">
      <c r="A569" s="262" t="s">
        <v>143</v>
      </c>
      <c r="B569" s="263">
        <v>1</v>
      </c>
      <c r="C569" s="264">
        <v>10</v>
      </c>
      <c r="D569" s="264">
        <v>97.47</v>
      </c>
      <c r="E569" s="264">
        <v>86.67</v>
      </c>
      <c r="F569" s="264">
        <v>87.47</v>
      </c>
    </row>
    <row r="570" spans="1:6" ht="12.75" customHeight="1">
      <c r="A570" s="262" t="s">
        <v>143</v>
      </c>
      <c r="B570" s="263">
        <v>2</v>
      </c>
      <c r="C570" s="264">
        <v>172.15</v>
      </c>
      <c r="D570" s="264">
        <v>290.33</v>
      </c>
      <c r="E570" s="264">
        <v>269.62</v>
      </c>
      <c r="F570" s="264">
        <v>110.14</v>
      </c>
    </row>
    <row r="571" spans="1:6" ht="12.75" customHeight="1">
      <c r="A571" s="262" t="s">
        <v>143</v>
      </c>
      <c r="B571" s="263">
        <v>3</v>
      </c>
      <c r="C571" s="264">
        <v>131.92</v>
      </c>
      <c r="D571" s="264">
        <v>406.35</v>
      </c>
      <c r="E571" s="264">
        <v>76.38</v>
      </c>
      <c r="F571" s="264">
        <v>266.39</v>
      </c>
    </row>
    <row r="572" spans="1:6" ht="12.75" customHeight="1">
      <c r="A572" s="262" t="s">
        <v>143</v>
      </c>
      <c r="B572" s="263">
        <v>4</v>
      </c>
      <c r="C572" s="264">
        <v>10</v>
      </c>
      <c r="D572" s="264">
        <v>97.47</v>
      </c>
      <c r="E572" s="264">
        <v>86.67</v>
      </c>
      <c r="F572" s="264">
        <v>87.47</v>
      </c>
    </row>
    <row r="573" spans="1:6" ht="12.75" customHeight="1">
      <c r="A573" s="262" t="s">
        <v>143</v>
      </c>
      <c r="B573" s="263">
        <v>5</v>
      </c>
      <c r="C573" s="264">
        <v>253.08</v>
      </c>
      <c r="D573" s="264">
        <v>637.94</v>
      </c>
      <c r="E573" s="264">
        <v>73.59</v>
      </c>
      <c r="F573" s="264">
        <v>376.82</v>
      </c>
    </row>
    <row r="574" spans="1:6" ht="12.75" customHeight="1">
      <c r="A574" s="262" t="s">
        <v>143</v>
      </c>
      <c r="B574" s="263">
        <v>6</v>
      </c>
      <c r="C574" s="264">
        <v>845.34</v>
      </c>
      <c r="D574" s="264">
        <v>998.67</v>
      </c>
      <c r="E574" s="264">
        <v>48.85</v>
      </c>
      <c r="F574" s="264">
        <v>145.3</v>
      </c>
    </row>
    <row r="575" spans="1:6" ht="12.75" customHeight="1">
      <c r="A575" s="262" t="s">
        <v>143</v>
      </c>
      <c r="B575" s="263">
        <v>7</v>
      </c>
      <c r="C575" s="264">
        <v>913.92</v>
      </c>
      <c r="D575" s="264">
        <v>1062.19</v>
      </c>
      <c r="E575" s="264">
        <v>51.17</v>
      </c>
      <c r="F575" s="264">
        <v>140.23</v>
      </c>
    </row>
    <row r="576" spans="1:6" ht="12.75" customHeight="1">
      <c r="A576" s="262" t="s">
        <v>143</v>
      </c>
      <c r="B576" s="263">
        <v>8</v>
      </c>
      <c r="C576" s="264">
        <v>921.09</v>
      </c>
      <c r="D576" s="264">
        <v>1159.69</v>
      </c>
      <c r="E576" s="264">
        <v>47.8</v>
      </c>
      <c r="F576" s="264">
        <v>230.56</v>
      </c>
    </row>
    <row r="577" spans="1:6" ht="12.75" customHeight="1">
      <c r="A577" s="262" t="s">
        <v>143</v>
      </c>
      <c r="B577" s="263">
        <v>9</v>
      </c>
      <c r="C577" s="264">
        <v>930.84</v>
      </c>
      <c r="D577" s="264">
        <v>1077.16</v>
      </c>
      <c r="E577" s="264">
        <v>59.86</v>
      </c>
      <c r="F577" s="264">
        <v>138.28</v>
      </c>
    </row>
    <row r="578" spans="1:6" ht="12.75" customHeight="1">
      <c r="A578" s="262" t="s">
        <v>143</v>
      </c>
      <c r="B578" s="263">
        <v>10</v>
      </c>
      <c r="C578" s="264">
        <v>929.36</v>
      </c>
      <c r="D578" s="264">
        <v>1075.51</v>
      </c>
      <c r="E578" s="264">
        <v>121.23</v>
      </c>
      <c r="F578" s="264">
        <v>138.11</v>
      </c>
    </row>
    <row r="579" spans="1:6" ht="12.75" customHeight="1">
      <c r="A579" s="262" t="s">
        <v>143</v>
      </c>
      <c r="B579" s="263">
        <v>11</v>
      </c>
      <c r="C579" s="264">
        <v>935.37</v>
      </c>
      <c r="D579" s="264">
        <v>1081.82</v>
      </c>
      <c r="E579" s="264">
        <v>870.15</v>
      </c>
      <c r="F579" s="264">
        <v>138.41</v>
      </c>
    </row>
    <row r="580" spans="1:6" ht="12.75" customHeight="1">
      <c r="A580" s="262" t="s">
        <v>143</v>
      </c>
      <c r="B580" s="263">
        <v>12</v>
      </c>
      <c r="C580" s="264">
        <v>930.24</v>
      </c>
      <c r="D580" s="264">
        <v>1077.29</v>
      </c>
      <c r="E580" s="264">
        <v>243.64</v>
      </c>
      <c r="F580" s="264">
        <v>139.01</v>
      </c>
    </row>
    <row r="581" spans="1:6" ht="12.75" customHeight="1">
      <c r="A581" s="262" t="s">
        <v>143</v>
      </c>
      <c r="B581" s="263">
        <v>13</v>
      </c>
      <c r="C581" s="264">
        <v>933.92</v>
      </c>
      <c r="D581" s="264">
        <v>1080.91</v>
      </c>
      <c r="E581" s="264">
        <v>205.69</v>
      </c>
      <c r="F581" s="264">
        <v>138.95</v>
      </c>
    </row>
    <row r="582" spans="1:6" ht="12.75" customHeight="1">
      <c r="A582" s="262" t="s">
        <v>143</v>
      </c>
      <c r="B582" s="263">
        <v>14</v>
      </c>
      <c r="C582" s="264">
        <v>946.27</v>
      </c>
      <c r="D582" s="264">
        <v>1093.53</v>
      </c>
      <c r="E582" s="264">
        <v>79.49</v>
      </c>
      <c r="F582" s="264">
        <v>139.22</v>
      </c>
    </row>
    <row r="583" spans="1:6" ht="12.75" customHeight="1">
      <c r="A583" s="262" t="s">
        <v>143</v>
      </c>
      <c r="B583" s="263">
        <v>15</v>
      </c>
      <c r="C583" s="264">
        <v>925.88</v>
      </c>
      <c r="D583" s="264">
        <v>1072.41</v>
      </c>
      <c r="E583" s="264">
        <v>61.67</v>
      </c>
      <c r="F583" s="264">
        <v>138.49</v>
      </c>
    </row>
    <row r="584" spans="1:6" ht="12.75" customHeight="1">
      <c r="A584" s="262" t="s">
        <v>143</v>
      </c>
      <c r="B584" s="263">
        <v>16</v>
      </c>
      <c r="C584" s="264">
        <v>932.79</v>
      </c>
      <c r="D584" s="264">
        <v>1079.14</v>
      </c>
      <c r="E584" s="264">
        <v>62.52</v>
      </c>
      <c r="F584" s="264">
        <v>138.31</v>
      </c>
    </row>
    <row r="585" spans="1:6" ht="12.75" customHeight="1">
      <c r="A585" s="262" t="s">
        <v>143</v>
      </c>
      <c r="B585" s="263">
        <v>17</v>
      </c>
      <c r="C585" s="264">
        <v>922.99</v>
      </c>
      <c r="D585" s="264">
        <v>1071.37</v>
      </c>
      <c r="E585" s="264">
        <v>48.96</v>
      </c>
      <c r="F585" s="264">
        <v>140.34</v>
      </c>
    </row>
    <row r="586" spans="1:6" ht="12.75" customHeight="1">
      <c r="A586" s="262" t="s">
        <v>143</v>
      </c>
      <c r="B586" s="263">
        <v>18</v>
      </c>
      <c r="C586" s="264">
        <v>913.55</v>
      </c>
      <c r="D586" s="264">
        <v>1135.91</v>
      </c>
      <c r="E586" s="264">
        <v>41.2</v>
      </c>
      <c r="F586" s="264">
        <v>214.32</v>
      </c>
    </row>
    <row r="587" spans="1:6" ht="12.75" customHeight="1">
      <c r="A587" s="262" t="s">
        <v>143</v>
      </c>
      <c r="B587" s="263">
        <v>19</v>
      </c>
      <c r="C587" s="264">
        <v>956.89</v>
      </c>
      <c r="D587" s="264">
        <v>1273.49</v>
      </c>
      <c r="E587" s="264">
        <v>40.21</v>
      </c>
      <c r="F587" s="264">
        <v>308.57</v>
      </c>
    </row>
    <row r="588" spans="1:6" ht="12.75" customHeight="1">
      <c r="A588" s="262" t="s">
        <v>143</v>
      </c>
      <c r="B588" s="263">
        <v>20</v>
      </c>
      <c r="C588" s="264">
        <v>1007.58</v>
      </c>
      <c r="D588" s="264">
        <v>1262.72</v>
      </c>
      <c r="E588" s="264">
        <v>39.38</v>
      </c>
      <c r="F588" s="264">
        <v>247.09</v>
      </c>
    </row>
    <row r="589" spans="1:6" ht="12.75" customHeight="1">
      <c r="A589" s="262" t="s">
        <v>143</v>
      </c>
      <c r="B589" s="263">
        <v>21</v>
      </c>
      <c r="C589" s="264">
        <v>1017.81</v>
      </c>
      <c r="D589" s="264">
        <v>1175.32</v>
      </c>
      <c r="E589" s="264">
        <v>94.12</v>
      </c>
      <c r="F589" s="264">
        <v>149.48</v>
      </c>
    </row>
    <row r="590" spans="1:6" ht="12.75" customHeight="1">
      <c r="A590" s="262" t="s">
        <v>143</v>
      </c>
      <c r="B590" s="263">
        <v>22</v>
      </c>
      <c r="C590" s="264">
        <v>918.99</v>
      </c>
      <c r="D590" s="264">
        <v>1074</v>
      </c>
      <c r="E590" s="264">
        <v>94.66</v>
      </c>
      <c r="F590" s="264">
        <v>146.97</v>
      </c>
    </row>
    <row r="591" spans="1:6" ht="12.75" customHeight="1">
      <c r="A591" s="262" t="s">
        <v>143</v>
      </c>
      <c r="B591" s="263">
        <v>23</v>
      </c>
      <c r="C591" s="264">
        <v>911.45</v>
      </c>
      <c r="D591" s="264">
        <v>1062.68</v>
      </c>
      <c r="E591" s="264">
        <v>100.83</v>
      </c>
      <c r="F591" s="264">
        <v>143.19</v>
      </c>
    </row>
    <row r="592" spans="1:6" ht="12.75" customHeight="1">
      <c r="A592" s="262" t="s">
        <v>144</v>
      </c>
      <c r="B592" s="263">
        <v>0</v>
      </c>
      <c r="C592" s="264">
        <v>698.66</v>
      </c>
      <c r="D592" s="264">
        <v>1311.79</v>
      </c>
      <c r="E592" s="264">
        <v>49.9</v>
      </c>
      <c r="F592" s="264">
        <v>605.09</v>
      </c>
    </row>
    <row r="593" spans="1:6" ht="12.75" customHeight="1">
      <c r="A593" s="262" t="s">
        <v>144</v>
      </c>
      <c r="B593" s="263">
        <v>1</v>
      </c>
      <c r="C593" s="264">
        <v>401.82</v>
      </c>
      <c r="D593" s="264">
        <v>1318.87</v>
      </c>
      <c r="E593" s="264">
        <v>64.81</v>
      </c>
      <c r="F593" s="264">
        <v>909.02</v>
      </c>
    </row>
    <row r="594" spans="1:6" ht="12.75" customHeight="1">
      <c r="A594" s="262" t="s">
        <v>144</v>
      </c>
      <c r="B594" s="263">
        <v>2</v>
      </c>
      <c r="C594" s="264">
        <v>382.01</v>
      </c>
      <c r="D594" s="264">
        <v>1304.82</v>
      </c>
      <c r="E594" s="264">
        <v>65.3</v>
      </c>
      <c r="F594" s="264">
        <v>914.76</v>
      </c>
    </row>
    <row r="595" spans="1:6" ht="12.75" customHeight="1">
      <c r="A595" s="262" t="s">
        <v>144</v>
      </c>
      <c r="B595" s="263">
        <v>3</v>
      </c>
      <c r="C595" s="264">
        <v>343.31</v>
      </c>
      <c r="D595" s="264">
        <v>477.01</v>
      </c>
      <c r="E595" s="264">
        <v>212.51</v>
      </c>
      <c r="F595" s="264">
        <v>125.66</v>
      </c>
    </row>
    <row r="596" spans="1:6" ht="12.75" customHeight="1">
      <c r="A596" s="262" t="s">
        <v>144</v>
      </c>
      <c r="B596" s="263">
        <v>4</v>
      </c>
      <c r="C596" s="264">
        <v>164.94</v>
      </c>
      <c r="D596" s="264">
        <v>282.29</v>
      </c>
      <c r="E596" s="264">
        <v>262.41</v>
      </c>
      <c r="F596" s="264">
        <v>109.31</v>
      </c>
    </row>
    <row r="597" spans="1:6" ht="12.75" customHeight="1">
      <c r="A597" s="262" t="s">
        <v>144</v>
      </c>
      <c r="B597" s="263">
        <v>5</v>
      </c>
      <c r="C597" s="264">
        <v>371.42</v>
      </c>
      <c r="D597" s="264">
        <v>806.62</v>
      </c>
      <c r="E597" s="264">
        <v>67.6</v>
      </c>
      <c r="F597" s="264">
        <v>427.16</v>
      </c>
    </row>
    <row r="598" spans="1:6" ht="12.75" customHeight="1">
      <c r="A598" s="262" t="s">
        <v>144</v>
      </c>
      <c r="B598" s="263">
        <v>6</v>
      </c>
      <c r="C598" s="264">
        <v>844.65</v>
      </c>
      <c r="D598" s="264">
        <v>1015.5</v>
      </c>
      <c r="E598" s="264">
        <v>48.11</v>
      </c>
      <c r="F598" s="264">
        <v>162.82</v>
      </c>
    </row>
    <row r="599" spans="1:6" ht="12.75" customHeight="1">
      <c r="A599" s="262" t="s">
        <v>144</v>
      </c>
      <c r="B599" s="263">
        <v>7</v>
      </c>
      <c r="C599" s="264">
        <v>899.59</v>
      </c>
      <c r="D599" s="264">
        <v>1062.22</v>
      </c>
      <c r="E599" s="264">
        <v>46.52</v>
      </c>
      <c r="F599" s="264">
        <v>154.6</v>
      </c>
    </row>
    <row r="600" spans="1:6" ht="12.75" customHeight="1">
      <c r="A600" s="262" t="s">
        <v>144</v>
      </c>
      <c r="B600" s="263">
        <v>8</v>
      </c>
      <c r="C600" s="264">
        <v>915.59</v>
      </c>
      <c r="D600" s="264">
        <v>1075.44</v>
      </c>
      <c r="E600" s="264">
        <v>46.43</v>
      </c>
      <c r="F600" s="264">
        <v>151.81</v>
      </c>
    </row>
    <row r="601" spans="1:6" ht="12.75" customHeight="1">
      <c r="A601" s="262" t="s">
        <v>144</v>
      </c>
      <c r="B601" s="263">
        <v>9</v>
      </c>
      <c r="C601" s="264">
        <v>924.98</v>
      </c>
      <c r="D601" s="264">
        <v>1079.94</v>
      </c>
      <c r="E601" s="264">
        <v>47.19</v>
      </c>
      <c r="F601" s="264">
        <v>146.91</v>
      </c>
    </row>
    <row r="602" spans="1:6" ht="12.75" customHeight="1">
      <c r="A602" s="262" t="s">
        <v>144</v>
      </c>
      <c r="B602" s="263">
        <v>10</v>
      </c>
      <c r="C602" s="264">
        <v>919.66</v>
      </c>
      <c r="D602" s="264">
        <v>1067.43</v>
      </c>
      <c r="E602" s="264">
        <v>126.99</v>
      </c>
      <c r="F602" s="264">
        <v>139.73</v>
      </c>
    </row>
    <row r="603" spans="1:6" ht="12.75" customHeight="1">
      <c r="A603" s="262" t="s">
        <v>144</v>
      </c>
      <c r="B603" s="263">
        <v>11</v>
      </c>
      <c r="C603" s="264">
        <v>918.56</v>
      </c>
      <c r="D603" s="264">
        <v>1066.59</v>
      </c>
      <c r="E603" s="264">
        <v>157.13</v>
      </c>
      <c r="F603" s="264">
        <v>139.99</v>
      </c>
    </row>
    <row r="604" spans="1:6" ht="12.75" customHeight="1">
      <c r="A604" s="262" t="s">
        <v>144</v>
      </c>
      <c r="B604" s="263">
        <v>12</v>
      </c>
      <c r="C604" s="264">
        <v>917.53</v>
      </c>
      <c r="D604" s="264">
        <v>1066.09</v>
      </c>
      <c r="E604" s="264">
        <v>146.82</v>
      </c>
      <c r="F604" s="264">
        <v>140.51</v>
      </c>
    </row>
    <row r="605" spans="1:6" ht="12.75" customHeight="1">
      <c r="A605" s="262" t="s">
        <v>144</v>
      </c>
      <c r="B605" s="263">
        <v>13</v>
      </c>
      <c r="C605" s="264">
        <v>922.39</v>
      </c>
      <c r="D605" s="264">
        <v>1070.91</v>
      </c>
      <c r="E605" s="264">
        <v>91.07</v>
      </c>
      <c r="F605" s="264">
        <v>140.48</v>
      </c>
    </row>
    <row r="606" spans="1:6" ht="12.75" customHeight="1">
      <c r="A606" s="262" t="s">
        <v>144</v>
      </c>
      <c r="B606" s="263">
        <v>14</v>
      </c>
      <c r="C606" s="264">
        <v>924.45</v>
      </c>
      <c r="D606" s="264">
        <v>1072.77</v>
      </c>
      <c r="E606" s="264">
        <v>85.92</v>
      </c>
      <c r="F606" s="264">
        <v>140.29</v>
      </c>
    </row>
    <row r="607" spans="1:6" ht="12.75" customHeight="1">
      <c r="A607" s="262" t="s">
        <v>144</v>
      </c>
      <c r="B607" s="263">
        <v>15</v>
      </c>
      <c r="C607" s="264">
        <v>921.6</v>
      </c>
      <c r="D607" s="264">
        <v>1070.07</v>
      </c>
      <c r="E607" s="264">
        <v>311.36</v>
      </c>
      <c r="F607" s="264">
        <v>140.43</v>
      </c>
    </row>
    <row r="608" spans="1:6" ht="12.75" customHeight="1">
      <c r="A608" s="262" t="s">
        <v>144</v>
      </c>
      <c r="B608" s="263">
        <v>16</v>
      </c>
      <c r="C608" s="264">
        <v>924.54</v>
      </c>
      <c r="D608" s="264">
        <v>1073.04</v>
      </c>
      <c r="E608" s="264">
        <v>321.08</v>
      </c>
      <c r="F608" s="264">
        <v>140.45</v>
      </c>
    </row>
    <row r="609" spans="1:6" ht="12.75" customHeight="1">
      <c r="A609" s="262" t="s">
        <v>144</v>
      </c>
      <c r="B609" s="263">
        <v>17</v>
      </c>
      <c r="C609" s="264">
        <v>916.07</v>
      </c>
      <c r="D609" s="264">
        <v>1065.78</v>
      </c>
      <c r="E609" s="264">
        <v>308.85</v>
      </c>
      <c r="F609" s="264">
        <v>141.67</v>
      </c>
    </row>
    <row r="610" spans="1:6" ht="12.75" customHeight="1">
      <c r="A610" s="262" t="s">
        <v>144</v>
      </c>
      <c r="B610" s="263">
        <v>18</v>
      </c>
      <c r="C610" s="264">
        <v>903.64</v>
      </c>
      <c r="D610" s="264">
        <v>1057.77</v>
      </c>
      <c r="E610" s="264">
        <v>76.6</v>
      </c>
      <c r="F610" s="264">
        <v>146.09</v>
      </c>
    </row>
    <row r="611" spans="1:6" ht="12.75" customHeight="1">
      <c r="A611" s="262" t="s">
        <v>144</v>
      </c>
      <c r="B611" s="263">
        <v>19</v>
      </c>
      <c r="C611" s="264">
        <v>912.64</v>
      </c>
      <c r="D611" s="264">
        <v>1089.62</v>
      </c>
      <c r="E611" s="264">
        <v>41.81</v>
      </c>
      <c r="F611" s="264">
        <v>168.94</v>
      </c>
    </row>
    <row r="612" spans="1:6" ht="12.75" customHeight="1">
      <c r="A612" s="262" t="s">
        <v>144</v>
      </c>
      <c r="B612" s="263">
        <v>20</v>
      </c>
      <c r="C612" s="264">
        <v>981.88</v>
      </c>
      <c r="D612" s="264">
        <v>1137.77</v>
      </c>
      <c r="E612" s="264">
        <v>75.27</v>
      </c>
      <c r="F612" s="264">
        <v>147.85</v>
      </c>
    </row>
    <row r="613" spans="1:6" ht="12.75" customHeight="1">
      <c r="A613" s="262" t="s">
        <v>144</v>
      </c>
      <c r="B613" s="263">
        <v>21</v>
      </c>
      <c r="C613" s="264">
        <v>985.09</v>
      </c>
      <c r="D613" s="264">
        <v>1527.78</v>
      </c>
      <c r="E613" s="264">
        <v>37.54</v>
      </c>
      <c r="F613" s="264">
        <v>534.65</v>
      </c>
    </row>
    <row r="614" spans="1:6" ht="12.75" customHeight="1">
      <c r="A614" s="262" t="s">
        <v>144</v>
      </c>
      <c r="B614" s="263">
        <v>22</v>
      </c>
      <c r="C614" s="264">
        <v>911.05</v>
      </c>
      <c r="D614" s="264">
        <v>1067.04</v>
      </c>
      <c r="E614" s="264">
        <v>109.3</v>
      </c>
      <c r="F614" s="264">
        <v>147.95</v>
      </c>
    </row>
    <row r="615" spans="1:6" ht="12.75" customHeight="1">
      <c r="A615" s="262" t="s">
        <v>144</v>
      </c>
      <c r="B615" s="263">
        <v>23</v>
      </c>
      <c r="C615" s="264">
        <v>908.61</v>
      </c>
      <c r="D615" s="264">
        <v>1061.73</v>
      </c>
      <c r="E615" s="264">
        <v>101.44</v>
      </c>
      <c r="F615" s="264">
        <v>145.08</v>
      </c>
    </row>
    <row r="616" spans="1:6" ht="12.75" customHeight="1">
      <c r="A616" s="262" t="s">
        <v>145</v>
      </c>
      <c r="B616" s="263">
        <v>0</v>
      </c>
      <c r="C616" s="264">
        <v>873.84</v>
      </c>
      <c r="D616" s="264">
        <v>1032.05</v>
      </c>
      <c r="E616" s="264">
        <v>62.91</v>
      </c>
      <c r="F616" s="264">
        <v>150.17</v>
      </c>
    </row>
    <row r="617" spans="1:6" ht="12.75" customHeight="1">
      <c r="A617" s="262" t="s">
        <v>145</v>
      </c>
      <c r="B617" s="263">
        <v>1</v>
      </c>
      <c r="C617" s="264">
        <v>802.18</v>
      </c>
      <c r="D617" s="264">
        <v>1307.29</v>
      </c>
      <c r="E617" s="264">
        <v>39.51</v>
      </c>
      <c r="F617" s="264">
        <v>497.07</v>
      </c>
    </row>
    <row r="618" spans="1:6" ht="12.75" customHeight="1">
      <c r="A618" s="262" t="s">
        <v>145</v>
      </c>
      <c r="B618" s="263">
        <v>2</v>
      </c>
      <c r="C618" s="264">
        <v>767.09</v>
      </c>
      <c r="D618" s="264">
        <v>921.88</v>
      </c>
      <c r="E618" s="264">
        <v>249.92</v>
      </c>
      <c r="F618" s="264">
        <v>146.75</v>
      </c>
    </row>
    <row r="619" spans="1:6" ht="12.75" customHeight="1">
      <c r="A619" s="262" t="s">
        <v>145</v>
      </c>
      <c r="B619" s="263">
        <v>3</v>
      </c>
      <c r="C619" s="264">
        <v>764.14</v>
      </c>
      <c r="D619" s="264">
        <v>932.43</v>
      </c>
      <c r="E619" s="264">
        <v>103.06</v>
      </c>
      <c r="F619" s="264">
        <v>160.25</v>
      </c>
    </row>
    <row r="620" spans="1:6" ht="12.75" customHeight="1">
      <c r="A620" s="262" t="s">
        <v>145</v>
      </c>
      <c r="B620" s="263">
        <v>4</v>
      </c>
      <c r="C620" s="264">
        <v>742.12</v>
      </c>
      <c r="D620" s="264">
        <v>893.28</v>
      </c>
      <c r="E620" s="264">
        <v>84.32</v>
      </c>
      <c r="F620" s="264">
        <v>143.13</v>
      </c>
    </row>
    <row r="621" spans="1:6" ht="12.75" customHeight="1">
      <c r="A621" s="262" t="s">
        <v>145</v>
      </c>
      <c r="B621" s="263">
        <v>5</v>
      </c>
      <c r="C621" s="264">
        <v>735.94</v>
      </c>
      <c r="D621" s="264">
        <v>885.27</v>
      </c>
      <c r="E621" s="264">
        <v>73.42</v>
      </c>
      <c r="F621" s="264">
        <v>141.29</v>
      </c>
    </row>
    <row r="622" spans="1:6" ht="12.75" customHeight="1">
      <c r="A622" s="262" t="s">
        <v>145</v>
      </c>
      <c r="B622" s="263">
        <v>6</v>
      </c>
      <c r="C622" s="264">
        <v>802.63</v>
      </c>
      <c r="D622" s="264">
        <v>961.57</v>
      </c>
      <c r="E622" s="264">
        <v>44.34</v>
      </c>
      <c r="F622" s="264">
        <v>150.9</v>
      </c>
    </row>
    <row r="623" spans="1:6" ht="12.75" customHeight="1">
      <c r="A623" s="262" t="s">
        <v>145</v>
      </c>
      <c r="B623" s="263">
        <v>7</v>
      </c>
      <c r="C623" s="264">
        <v>849.16</v>
      </c>
      <c r="D623" s="264">
        <v>1001.87</v>
      </c>
      <c r="E623" s="264">
        <v>62.99</v>
      </c>
      <c r="F623" s="264">
        <v>144.67</v>
      </c>
    </row>
    <row r="624" spans="1:6" ht="12.75" customHeight="1">
      <c r="A624" s="262" t="s">
        <v>145</v>
      </c>
      <c r="B624" s="263">
        <v>8</v>
      </c>
      <c r="C624" s="264">
        <v>883.92</v>
      </c>
      <c r="D624" s="264">
        <v>1036.93</v>
      </c>
      <c r="E624" s="264">
        <v>67.17</v>
      </c>
      <c r="F624" s="264">
        <v>144.97</v>
      </c>
    </row>
    <row r="625" spans="1:6" ht="12.75" customHeight="1">
      <c r="A625" s="262" t="s">
        <v>145</v>
      </c>
      <c r="B625" s="263">
        <v>9</v>
      </c>
      <c r="C625" s="264">
        <v>895.59</v>
      </c>
      <c r="D625" s="264">
        <v>1046.92</v>
      </c>
      <c r="E625" s="264">
        <v>74.49</v>
      </c>
      <c r="F625" s="264">
        <v>143.29</v>
      </c>
    </row>
    <row r="626" spans="1:6" ht="12.75" customHeight="1">
      <c r="A626" s="262" t="s">
        <v>145</v>
      </c>
      <c r="B626" s="263">
        <v>10</v>
      </c>
      <c r="C626" s="264">
        <v>896.88</v>
      </c>
      <c r="D626" s="264">
        <v>1048.53</v>
      </c>
      <c r="E626" s="264">
        <v>100.77</v>
      </c>
      <c r="F626" s="264">
        <v>143.61</v>
      </c>
    </row>
    <row r="627" spans="1:6" ht="12.75" customHeight="1">
      <c r="A627" s="262" t="s">
        <v>145</v>
      </c>
      <c r="B627" s="263">
        <v>11</v>
      </c>
      <c r="C627" s="264">
        <v>896.51</v>
      </c>
      <c r="D627" s="264">
        <v>1048.69</v>
      </c>
      <c r="E627" s="264">
        <v>110.22</v>
      </c>
      <c r="F627" s="264">
        <v>144.14</v>
      </c>
    </row>
    <row r="628" spans="1:6" ht="12.75" customHeight="1">
      <c r="A628" s="262" t="s">
        <v>145</v>
      </c>
      <c r="B628" s="263">
        <v>12</v>
      </c>
      <c r="C628" s="264">
        <v>896.19</v>
      </c>
      <c r="D628" s="264">
        <v>1048.64</v>
      </c>
      <c r="E628" s="264">
        <v>105.67</v>
      </c>
      <c r="F628" s="264">
        <v>144.41</v>
      </c>
    </row>
    <row r="629" spans="1:6" ht="12.75" customHeight="1">
      <c r="A629" s="262" t="s">
        <v>145</v>
      </c>
      <c r="B629" s="263">
        <v>13</v>
      </c>
      <c r="C629" s="264">
        <v>891.36</v>
      </c>
      <c r="D629" s="264">
        <v>1047.73</v>
      </c>
      <c r="E629" s="264">
        <v>104.55</v>
      </c>
      <c r="F629" s="264">
        <v>148.33</v>
      </c>
    </row>
    <row r="630" spans="1:6" ht="12.75" customHeight="1">
      <c r="A630" s="262" t="s">
        <v>145</v>
      </c>
      <c r="B630" s="263">
        <v>14</v>
      </c>
      <c r="C630" s="264">
        <v>893.03</v>
      </c>
      <c r="D630" s="264">
        <v>1049.26</v>
      </c>
      <c r="E630" s="264">
        <v>112.15</v>
      </c>
      <c r="F630" s="264">
        <v>148.2</v>
      </c>
    </row>
    <row r="631" spans="1:6" ht="12.75" customHeight="1">
      <c r="A631" s="262" t="s">
        <v>145</v>
      </c>
      <c r="B631" s="263">
        <v>15</v>
      </c>
      <c r="C631" s="264">
        <v>889.81</v>
      </c>
      <c r="D631" s="264">
        <v>1046.02</v>
      </c>
      <c r="E631" s="264">
        <v>106.81</v>
      </c>
      <c r="F631" s="264">
        <v>148.18</v>
      </c>
    </row>
    <row r="632" spans="1:6" ht="12.75" customHeight="1">
      <c r="A632" s="262" t="s">
        <v>145</v>
      </c>
      <c r="B632" s="263">
        <v>16</v>
      </c>
      <c r="C632" s="264">
        <v>895.62</v>
      </c>
      <c r="D632" s="264">
        <v>1051.11</v>
      </c>
      <c r="E632" s="264">
        <v>102.49</v>
      </c>
      <c r="F632" s="264">
        <v>147.46</v>
      </c>
    </row>
    <row r="633" spans="1:6" ht="12.75" customHeight="1">
      <c r="A633" s="262" t="s">
        <v>145</v>
      </c>
      <c r="B633" s="263">
        <v>17</v>
      </c>
      <c r="C633" s="264">
        <v>896.01</v>
      </c>
      <c r="D633" s="264">
        <v>1052.48</v>
      </c>
      <c r="E633" s="264">
        <v>100.34</v>
      </c>
      <c r="F633" s="264">
        <v>148.43</v>
      </c>
    </row>
    <row r="634" spans="1:6" ht="12.75" customHeight="1">
      <c r="A634" s="262" t="s">
        <v>145</v>
      </c>
      <c r="B634" s="263">
        <v>18</v>
      </c>
      <c r="C634" s="264">
        <v>893.51</v>
      </c>
      <c r="D634" s="264">
        <v>1046.63</v>
      </c>
      <c r="E634" s="264">
        <v>75.32</v>
      </c>
      <c r="F634" s="264">
        <v>145.07</v>
      </c>
    </row>
    <row r="635" spans="1:6" ht="12.75" customHeight="1">
      <c r="A635" s="262" t="s">
        <v>145</v>
      </c>
      <c r="B635" s="263">
        <v>19</v>
      </c>
      <c r="C635" s="264">
        <v>902.83</v>
      </c>
      <c r="D635" s="264">
        <v>1070.99</v>
      </c>
      <c r="E635" s="264">
        <v>40.64</v>
      </c>
      <c r="F635" s="264">
        <v>160.12</v>
      </c>
    </row>
    <row r="636" spans="1:6" ht="12.75" customHeight="1">
      <c r="A636" s="262" t="s">
        <v>145</v>
      </c>
      <c r="B636" s="263">
        <v>20</v>
      </c>
      <c r="C636" s="264">
        <v>964.14</v>
      </c>
      <c r="D636" s="264">
        <v>1119.9</v>
      </c>
      <c r="E636" s="264">
        <v>468.4</v>
      </c>
      <c r="F636" s="264">
        <v>147.73</v>
      </c>
    </row>
    <row r="637" spans="1:6" ht="12.75" customHeight="1">
      <c r="A637" s="262" t="s">
        <v>145</v>
      </c>
      <c r="B637" s="263">
        <v>21</v>
      </c>
      <c r="C637" s="264">
        <v>1003.24</v>
      </c>
      <c r="D637" s="264">
        <v>1163.48</v>
      </c>
      <c r="E637" s="264">
        <v>124.69</v>
      </c>
      <c r="F637" s="264">
        <v>152.2</v>
      </c>
    </row>
    <row r="638" spans="1:6" ht="12.75" customHeight="1">
      <c r="A638" s="262" t="s">
        <v>145</v>
      </c>
      <c r="B638" s="263">
        <v>22</v>
      </c>
      <c r="C638" s="264">
        <v>918.13</v>
      </c>
      <c r="D638" s="264">
        <v>1075.8</v>
      </c>
      <c r="E638" s="264">
        <v>112.91</v>
      </c>
      <c r="F638" s="264">
        <v>149.63</v>
      </c>
    </row>
    <row r="639" spans="1:6" ht="12.75" customHeight="1">
      <c r="A639" s="262" t="s">
        <v>145</v>
      </c>
      <c r="B639" s="263">
        <v>23</v>
      </c>
      <c r="C639" s="264">
        <v>907.17</v>
      </c>
      <c r="D639" s="264">
        <v>1069.88</v>
      </c>
      <c r="E639" s="264">
        <v>134.25</v>
      </c>
      <c r="F639" s="264">
        <v>154.67</v>
      </c>
    </row>
    <row r="640" spans="1:6" ht="12.75" customHeight="1">
      <c r="A640" s="262" t="s">
        <v>146</v>
      </c>
      <c r="B640" s="263">
        <v>0</v>
      </c>
      <c r="C640" s="264">
        <v>932.12</v>
      </c>
      <c r="D640" s="264">
        <v>1083.78</v>
      </c>
      <c r="E640" s="264">
        <v>141.6</v>
      </c>
      <c r="F640" s="264">
        <v>143.62</v>
      </c>
    </row>
    <row r="641" spans="1:6" ht="12.75" customHeight="1">
      <c r="A641" s="262" t="s">
        <v>146</v>
      </c>
      <c r="B641" s="263">
        <v>1</v>
      </c>
      <c r="C641" s="264">
        <v>929.4</v>
      </c>
      <c r="D641" s="264">
        <v>1080.71</v>
      </c>
      <c r="E641" s="264">
        <v>186.23</v>
      </c>
      <c r="F641" s="264">
        <v>143.27</v>
      </c>
    </row>
    <row r="642" spans="1:6" ht="12.75" customHeight="1">
      <c r="A642" s="262" t="s">
        <v>146</v>
      </c>
      <c r="B642" s="263">
        <v>2</v>
      </c>
      <c r="C642" s="264">
        <v>924.72</v>
      </c>
      <c r="D642" s="264">
        <v>1076.76</v>
      </c>
      <c r="E642" s="264">
        <v>216.15</v>
      </c>
      <c r="F642" s="264">
        <v>144</v>
      </c>
    </row>
    <row r="643" spans="1:6" ht="12.75" customHeight="1">
      <c r="A643" s="262" t="s">
        <v>146</v>
      </c>
      <c r="B643" s="263">
        <v>3</v>
      </c>
      <c r="C643" s="264">
        <v>902.26</v>
      </c>
      <c r="D643" s="264">
        <v>1067.47</v>
      </c>
      <c r="E643" s="264">
        <v>33.19</v>
      </c>
      <c r="F643" s="264">
        <v>157.18</v>
      </c>
    </row>
    <row r="644" spans="1:6" ht="12.75" customHeight="1">
      <c r="A644" s="262" t="s">
        <v>146</v>
      </c>
      <c r="B644" s="263">
        <v>4</v>
      </c>
      <c r="C644" s="264">
        <v>743.24</v>
      </c>
      <c r="D644" s="264">
        <v>1050.54</v>
      </c>
      <c r="E644" s="264">
        <v>50.08</v>
      </c>
      <c r="F644" s="264">
        <v>299.25</v>
      </c>
    </row>
    <row r="645" spans="1:6" ht="12.75" customHeight="1">
      <c r="A645" s="262" t="s">
        <v>146</v>
      </c>
      <c r="B645" s="263">
        <v>5</v>
      </c>
      <c r="C645" s="264">
        <v>697.12</v>
      </c>
      <c r="D645" s="264">
        <v>846.3</v>
      </c>
      <c r="E645" s="264">
        <v>50.36</v>
      </c>
      <c r="F645" s="264">
        <v>141.14</v>
      </c>
    </row>
    <row r="646" spans="1:6" ht="12.75" customHeight="1">
      <c r="A646" s="262" t="s">
        <v>146</v>
      </c>
      <c r="B646" s="263">
        <v>6</v>
      </c>
      <c r="C646" s="264">
        <v>736.95</v>
      </c>
      <c r="D646" s="264">
        <v>882.95</v>
      </c>
      <c r="E646" s="264">
        <v>73.06</v>
      </c>
      <c r="F646" s="264">
        <v>137.97</v>
      </c>
    </row>
    <row r="647" spans="1:6" ht="12.75" customHeight="1">
      <c r="A647" s="262" t="s">
        <v>146</v>
      </c>
      <c r="B647" s="263">
        <v>7</v>
      </c>
      <c r="C647" s="264">
        <v>796.35</v>
      </c>
      <c r="D647" s="264">
        <v>943.73</v>
      </c>
      <c r="E647" s="264">
        <v>79.5</v>
      </c>
      <c r="F647" s="264">
        <v>139.34</v>
      </c>
    </row>
    <row r="648" spans="1:6" ht="12.75" customHeight="1">
      <c r="A648" s="262" t="s">
        <v>146</v>
      </c>
      <c r="B648" s="263">
        <v>8</v>
      </c>
      <c r="C648" s="264">
        <v>873.45</v>
      </c>
      <c r="D648" s="264">
        <v>1024.01</v>
      </c>
      <c r="E648" s="264">
        <v>62.9</v>
      </c>
      <c r="F648" s="264">
        <v>142.53</v>
      </c>
    </row>
    <row r="649" spans="1:6" ht="12.75" customHeight="1">
      <c r="A649" s="262" t="s">
        <v>146</v>
      </c>
      <c r="B649" s="263">
        <v>9</v>
      </c>
      <c r="C649" s="264">
        <v>870.34</v>
      </c>
      <c r="D649" s="264">
        <v>1019.46</v>
      </c>
      <c r="E649" s="264">
        <v>87.04</v>
      </c>
      <c r="F649" s="264">
        <v>141.07</v>
      </c>
    </row>
    <row r="650" spans="1:6" ht="12.75" customHeight="1">
      <c r="A650" s="262" t="s">
        <v>146</v>
      </c>
      <c r="B650" s="263">
        <v>10</v>
      </c>
      <c r="C650" s="264">
        <v>871.95</v>
      </c>
      <c r="D650" s="264">
        <v>1021.16</v>
      </c>
      <c r="E650" s="264">
        <v>89.42</v>
      </c>
      <c r="F650" s="264">
        <v>141.17</v>
      </c>
    </row>
    <row r="651" spans="1:6" ht="12.75" customHeight="1">
      <c r="A651" s="262" t="s">
        <v>146</v>
      </c>
      <c r="B651" s="263">
        <v>11</v>
      </c>
      <c r="C651" s="264">
        <v>874.92</v>
      </c>
      <c r="D651" s="264">
        <v>1024.15</v>
      </c>
      <c r="E651" s="264">
        <v>111.87</v>
      </c>
      <c r="F651" s="264">
        <v>141.2</v>
      </c>
    </row>
    <row r="652" spans="1:6" ht="12.75" customHeight="1">
      <c r="A652" s="262" t="s">
        <v>146</v>
      </c>
      <c r="B652" s="263">
        <v>12</v>
      </c>
      <c r="C652" s="264">
        <v>886.05</v>
      </c>
      <c r="D652" s="264">
        <v>1035.49</v>
      </c>
      <c r="E652" s="264">
        <v>101.03</v>
      </c>
      <c r="F652" s="264">
        <v>141.39</v>
      </c>
    </row>
    <row r="653" spans="1:6" ht="12.75" customHeight="1">
      <c r="A653" s="262" t="s">
        <v>146</v>
      </c>
      <c r="B653" s="263">
        <v>13</v>
      </c>
      <c r="C653" s="264">
        <v>888.28</v>
      </c>
      <c r="D653" s="264">
        <v>1038.04</v>
      </c>
      <c r="E653" s="264">
        <v>102.35</v>
      </c>
      <c r="F653" s="264">
        <v>141.72</v>
      </c>
    </row>
    <row r="654" spans="1:6" ht="12.75" customHeight="1">
      <c r="A654" s="262" t="s">
        <v>146</v>
      </c>
      <c r="B654" s="263">
        <v>14</v>
      </c>
      <c r="C654" s="264">
        <v>890.91</v>
      </c>
      <c r="D654" s="264">
        <v>1040.78</v>
      </c>
      <c r="E654" s="264">
        <v>110.06</v>
      </c>
      <c r="F654" s="264">
        <v>141.84</v>
      </c>
    </row>
    <row r="655" spans="1:6" ht="12.75" customHeight="1">
      <c r="A655" s="262" t="s">
        <v>146</v>
      </c>
      <c r="B655" s="263">
        <v>15</v>
      </c>
      <c r="C655" s="264">
        <v>883.75</v>
      </c>
      <c r="D655" s="264">
        <v>1036.52</v>
      </c>
      <c r="E655" s="264">
        <v>106.78</v>
      </c>
      <c r="F655" s="264">
        <v>144.73</v>
      </c>
    </row>
    <row r="656" spans="1:6" ht="12.75" customHeight="1">
      <c r="A656" s="262" t="s">
        <v>146</v>
      </c>
      <c r="B656" s="263">
        <v>16</v>
      </c>
      <c r="C656" s="264">
        <v>883.95</v>
      </c>
      <c r="D656" s="264">
        <v>1036.84</v>
      </c>
      <c r="E656" s="264">
        <v>102.85</v>
      </c>
      <c r="F656" s="264">
        <v>144.85</v>
      </c>
    </row>
    <row r="657" spans="1:6" ht="12.75" customHeight="1">
      <c r="A657" s="262" t="s">
        <v>146</v>
      </c>
      <c r="B657" s="263">
        <v>17</v>
      </c>
      <c r="C657" s="264">
        <v>885.52</v>
      </c>
      <c r="D657" s="264">
        <v>1039.48</v>
      </c>
      <c r="E657" s="264">
        <v>78.81</v>
      </c>
      <c r="F657" s="264">
        <v>145.92</v>
      </c>
    </row>
    <row r="658" spans="1:6" ht="12.75" customHeight="1">
      <c r="A658" s="262" t="s">
        <v>146</v>
      </c>
      <c r="B658" s="263">
        <v>18</v>
      </c>
      <c r="C658" s="264">
        <v>869.5</v>
      </c>
      <c r="D658" s="264">
        <v>1028.76</v>
      </c>
      <c r="E658" s="264">
        <v>51.23</v>
      </c>
      <c r="F658" s="264">
        <v>151.21</v>
      </c>
    </row>
    <row r="659" spans="1:6" ht="12.75" customHeight="1">
      <c r="A659" s="262" t="s">
        <v>146</v>
      </c>
      <c r="B659" s="263">
        <v>19</v>
      </c>
      <c r="C659" s="264">
        <v>927.09</v>
      </c>
      <c r="D659" s="264">
        <v>1145.39</v>
      </c>
      <c r="E659" s="264">
        <v>39.59</v>
      </c>
      <c r="F659" s="264">
        <v>210.26</v>
      </c>
    </row>
    <row r="660" spans="1:6" ht="12.75" customHeight="1">
      <c r="A660" s="262" t="s">
        <v>146</v>
      </c>
      <c r="B660" s="263">
        <v>20</v>
      </c>
      <c r="C660" s="264">
        <v>1022.31</v>
      </c>
      <c r="D660" s="264">
        <v>1181.31</v>
      </c>
      <c r="E660" s="264">
        <v>545.68</v>
      </c>
      <c r="F660" s="264">
        <v>150.96</v>
      </c>
    </row>
    <row r="661" spans="1:6" ht="12.75" customHeight="1">
      <c r="A661" s="262" t="s">
        <v>146</v>
      </c>
      <c r="B661" s="263">
        <v>21</v>
      </c>
      <c r="C661" s="264">
        <v>1026.99</v>
      </c>
      <c r="D661" s="264">
        <v>1188.29</v>
      </c>
      <c r="E661" s="264">
        <v>225.56</v>
      </c>
      <c r="F661" s="264">
        <v>153.27</v>
      </c>
    </row>
    <row r="662" spans="1:6" ht="12.75" customHeight="1">
      <c r="A662" s="262" t="s">
        <v>146</v>
      </c>
      <c r="B662" s="263">
        <v>22</v>
      </c>
      <c r="C662" s="264">
        <v>910.18</v>
      </c>
      <c r="D662" s="264">
        <v>1067.47</v>
      </c>
      <c r="E662" s="264">
        <v>171.53</v>
      </c>
      <c r="F662" s="264">
        <v>149.25</v>
      </c>
    </row>
    <row r="663" spans="1:6" ht="12.75" customHeight="1">
      <c r="A663" s="262" t="s">
        <v>146</v>
      </c>
      <c r="B663" s="263">
        <v>23</v>
      </c>
      <c r="C663" s="264">
        <v>899.38</v>
      </c>
      <c r="D663" s="264">
        <v>1053.33</v>
      </c>
      <c r="E663" s="264">
        <v>169.59</v>
      </c>
      <c r="F663" s="264">
        <v>145.91</v>
      </c>
    </row>
    <row r="664" spans="1:6" ht="12.75" customHeight="1">
      <c r="A664" s="262" t="s">
        <v>147</v>
      </c>
      <c r="B664" s="263">
        <v>0</v>
      </c>
      <c r="C664" s="264">
        <v>908.81</v>
      </c>
      <c r="D664" s="264">
        <v>1061</v>
      </c>
      <c r="E664" s="264">
        <v>190.18</v>
      </c>
      <c r="F664" s="264">
        <v>144.16</v>
      </c>
    </row>
    <row r="665" spans="1:6" ht="12.75" customHeight="1">
      <c r="A665" s="262" t="s">
        <v>147</v>
      </c>
      <c r="B665" s="263">
        <v>1</v>
      </c>
      <c r="C665" s="264">
        <v>891.71</v>
      </c>
      <c r="D665" s="264">
        <v>1043.97</v>
      </c>
      <c r="E665" s="264">
        <v>161.36</v>
      </c>
      <c r="F665" s="264">
        <v>144.21</v>
      </c>
    </row>
    <row r="666" spans="1:6" ht="12.75" customHeight="1">
      <c r="A666" s="262" t="s">
        <v>147</v>
      </c>
      <c r="B666" s="263">
        <v>2</v>
      </c>
      <c r="C666" s="264">
        <v>874.88</v>
      </c>
      <c r="D666" s="264">
        <v>1026.44</v>
      </c>
      <c r="E666" s="264">
        <v>152.71</v>
      </c>
      <c r="F666" s="264">
        <v>143.52</v>
      </c>
    </row>
    <row r="667" spans="1:6" ht="12.75" customHeight="1">
      <c r="A667" s="262" t="s">
        <v>147</v>
      </c>
      <c r="B667" s="263">
        <v>3</v>
      </c>
      <c r="C667" s="264">
        <v>846.79</v>
      </c>
      <c r="D667" s="264">
        <v>1010.8</v>
      </c>
      <c r="E667" s="264">
        <v>163.76</v>
      </c>
      <c r="F667" s="264">
        <v>155.97</v>
      </c>
    </row>
    <row r="668" spans="1:6" ht="12.75" customHeight="1">
      <c r="A668" s="262" t="s">
        <v>147</v>
      </c>
      <c r="B668" s="263">
        <v>4</v>
      </c>
      <c r="C668" s="264">
        <v>811.52</v>
      </c>
      <c r="D668" s="264">
        <v>962.05</v>
      </c>
      <c r="E668" s="264">
        <v>149.14</v>
      </c>
      <c r="F668" s="264">
        <v>142.49</v>
      </c>
    </row>
    <row r="669" spans="1:6" ht="12.75" customHeight="1">
      <c r="A669" s="262" t="s">
        <v>147</v>
      </c>
      <c r="B669" s="263">
        <v>5</v>
      </c>
      <c r="C669" s="264">
        <v>832.58</v>
      </c>
      <c r="D669" s="264">
        <v>989.02</v>
      </c>
      <c r="E669" s="264">
        <v>45.66</v>
      </c>
      <c r="F669" s="264">
        <v>148.41</v>
      </c>
    </row>
    <row r="670" spans="1:6" ht="12.75" customHeight="1">
      <c r="A670" s="262" t="s">
        <v>147</v>
      </c>
      <c r="B670" s="263">
        <v>6</v>
      </c>
      <c r="C670" s="264">
        <v>878.9</v>
      </c>
      <c r="D670" s="264">
        <v>1027.99</v>
      </c>
      <c r="E670" s="264">
        <v>60.64</v>
      </c>
      <c r="F670" s="264">
        <v>141.05</v>
      </c>
    </row>
    <row r="671" spans="1:6" ht="12.75" customHeight="1">
      <c r="A671" s="262" t="s">
        <v>147</v>
      </c>
      <c r="B671" s="263">
        <v>7</v>
      </c>
      <c r="C671" s="264">
        <v>903.04</v>
      </c>
      <c r="D671" s="264">
        <v>1052.96</v>
      </c>
      <c r="E671" s="264">
        <v>56.68</v>
      </c>
      <c r="F671" s="264">
        <v>141.88</v>
      </c>
    </row>
    <row r="672" spans="1:6" ht="12.75" customHeight="1">
      <c r="A672" s="262" t="s">
        <v>147</v>
      </c>
      <c r="B672" s="263">
        <v>8</v>
      </c>
      <c r="C672" s="264">
        <v>912.22</v>
      </c>
      <c r="D672" s="264">
        <v>1063.31</v>
      </c>
      <c r="E672" s="264">
        <v>46.92</v>
      </c>
      <c r="F672" s="264">
        <v>143.05</v>
      </c>
    </row>
    <row r="673" spans="1:6" ht="12.75" customHeight="1">
      <c r="A673" s="262" t="s">
        <v>147</v>
      </c>
      <c r="B673" s="263">
        <v>9</v>
      </c>
      <c r="C673" s="264">
        <v>925.7</v>
      </c>
      <c r="D673" s="264">
        <v>1075.45</v>
      </c>
      <c r="E673" s="264">
        <v>58.08</v>
      </c>
      <c r="F673" s="264">
        <v>141.7</v>
      </c>
    </row>
    <row r="674" spans="1:6" ht="12.75" customHeight="1">
      <c r="A674" s="262" t="s">
        <v>147</v>
      </c>
      <c r="B674" s="263">
        <v>10</v>
      </c>
      <c r="C674" s="264">
        <v>912.21</v>
      </c>
      <c r="D674" s="264">
        <v>1061.34</v>
      </c>
      <c r="E674" s="264">
        <v>85.94</v>
      </c>
      <c r="F674" s="264">
        <v>141.09</v>
      </c>
    </row>
    <row r="675" spans="1:6" ht="12.75" customHeight="1">
      <c r="A675" s="262" t="s">
        <v>147</v>
      </c>
      <c r="B675" s="263">
        <v>11</v>
      </c>
      <c r="C675" s="264">
        <v>928.45</v>
      </c>
      <c r="D675" s="264">
        <v>1079.57</v>
      </c>
      <c r="E675" s="264">
        <v>1025.92</v>
      </c>
      <c r="F675" s="264">
        <v>143.08</v>
      </c>
    </row>
    <row r="676" spans="1:6" ht="12.75" customHeight="1">
      <c r="A676" s="262" t="s">
        <v>147</v>
      </c>
      <c r="B676" s="263">
        <v>12</v>
      </c>
      <c r="C676" s="264">
        <v>912.13</v>
      </c>
      <c r="D676" s="264">
        <v>1063.58</v>
      </c>
      <c r="E676" s="264">
        <v>88.92</v>
      </c>
      <c r="F676" s="264">
        <v>143.41</v>
      </c>
    </row>
    <row r="677" spans="1:6" ht="12.75" customHeight="1">
      <c r="A677" s="262" t="s">
        <v>147</v>
      </c>
      <c r="B677" s="263">
        <v>13</v>
      </c>
      <c r="C677" s="264">
        <v>942.29</v>
      </c>
      <c r="D677" s="264">
        <v>1096.24</v>
      </c>
      <c r="E677" s="264">
        <v>50.04</v>
      </c>
      <c r="F677" s="264">
        <v>145.92</v>
      </c>
    </row>
    <row r="678" spans="1:6" ht="12.75" customHeight="1">
      <c r="A678" s="262" t="s">
        <v>147</v>
      </c>
      <c r="B678" s="263">
        <v>14</v>
      </c>
      <c r="C678" s="264">
        <v>953.32</v>
      </c>
      <c r="D678" s="264">
        <v>1106.62</v>
      </c>
      <c r="E678" s="264">
        <v>54.95</v>
      </c>
      <c r="F678" s="264">
        <v>145.27</v>
      </c>
    </row>
    <row r="679" spans="1:6" ht="12.75" customHeight="1">
      <c r="A679" s="262" t="s">
        <v>147</v>
      </c>
      <c r="B679" s="263">
        <v>15</v>
      </c>
      <c r="C679" s="264">
        <v>938.01</v>
      </c>
      <c r="D679" s="264">
        <v>1090.77</v>
      </c>
      <c r="E679" s="264">
        <v>89.63</v>
      </c>
      <c r="F679" s="264">
        <v>144.72</v>
      </c>
    </row>
    <row r="680" spans="1:6" ht="12.75" customHeight="1">
      <c r="A680" s="262" t="s">
        <v>147</v>
      </c>
      <c r="B680" s="263">
        <v>16</v>
      </c>
      <c r="C680" s="264">
        <v>930</v>
      </c>
      <c r="D680" s="264">
        <v>1082.35</v>
      </c>
      <c r="E680" s="264">
        <v>89.47</v>
      </c>
      <c r="F680" s="264">
        <v>144.31</v>
      </c>
    </row>
    <row r="681" spans="1:6" ht="12.75" customHeight="1">
      <c r="A681" s="262" t="s">
        <v>147</v>
      </c>
      <c r="B681" s="263">
        <v>17</v>
      </c>
      <c r="C681" s="264">
        <v>915.67</v>
      </c>
      <c r="D681" s="264">
        <v>1068.66</v>
      </c>
      <c r="E681" s="264">
        <v>66.91</v>
      </c>
      <c r="F681" s="264">
        <v>144.95</v>
      </c>
    </row>
    <row r="682" spans="1:6" ht="12.75" customHeight="1">
      <c r="A682" s="262" t="s">
        <v>147</v>
      </c>
      <c r="B682" s="263">
        <v>18</v>
      </c>
      <c r="C682" s="264">
        <v>887.99</v>
      </c>
      <c r="D682" s="264">
        <v>1054.16</v>
      </c>
      <c r="E682" s="264">
        <v>38.08</v>
      </c>
      <c r="F682" s="264">
        <v>158.14</v>
      </c>
    </row>
    <row r="683" spans="1:6" ht="12.75" customHeight="1">
      <c r="A683" s="262" t="s">
        <v>147</v>
      </c>
      <c r="B683" s="263">
        <v>19</v>
      </c>
      <c r="C683" s="264">
        <v>944.05</v>
      </c>
      <c r="D683" s="264">
        <v>1209.72</v>
      </c>
      <c r="E683" s="264">
        <v>40.8</v>
      </c>
      <c r="F683" s="264">
        <v>257.63</v>
      </c>
    </row>
    <row r="684" spans="1:6" ht="12.75" customHeight="1">
      <c r="A684" s="262" t="s">
        <v>147</v>
      </c>
      <c r="B684" s="263">
        <v>20</v>
      </c>
      <c r="C684" s="264">
        <v>1029</v>
      </c>
      <c r="D684" s="264">
        <v>1212.81</v>
      </c>
      <c r="E684" s="264">
        <v>37.13</v>
      </c>
      <c r="F684" s="264">
        <v>175.77</v>
      </c>
    </row>
    <row r="685" spans="1:6" ht="12.75" customHeight="1">
      <c r="A685" s="262" t="s">
        <v>147</v>
      </c>
      <c r="B685" s="263">
        <v>21</v>
      </c>
      <c r="C685" s="264">
        <v>1031.09</v>
      </c>
      <c r="D685" s="264">
        <v>1191.25</v>
      </c>
      <c r="E685" s="264">
        <v>117.51</v>
      </c>
      <c r="F685" s="264">
        <v>152.12</v>
      </c>
    </row>
    <row r="686" spans="1:6" ht="12.75" customHeight="1">
      <c r="A686" s="262" t="s">
        <v>147</v>
      </c>
      <c r="B686" s="263">
        <v>22</v>
      </c>
      <c r="C686" s="264">
        <v>929.63</v>
      </c>
      <c r="D686" s="264">
        <v>1086.91</v>
      </c>
      <c r="E686" s="264">
        <v>117.14</v>
      </c>
      <c r="F686" s="264">
        <v>149.24</v>
      </c>
    </row>
    <row r="687" spans="1:6" ht="12.75" customHeight="1">
      <c r="A687" s="262" t="s">
        <v>147</v>
      </c>
      <c r="B687" s="263">
        <v>23</v>
      </c>
      <c r="C687" s="264">
        <v>902.37</v>
      </c>
      <c r="D687" s="264">
        <v>1062.94</v>
      </c>
      <c r="E687" s="264">
        <v>144.27</v>
      </c>
      <c r="F687" s="264">
        <v>152.53</v>
      </c>
    </row>
    <row r="688" spans="1:6" ht="12.75" customHeight="1">
      <c r="A688" s="262" t="s">
        <v>148</v>
      </c>
      <c r="B688" s="263">
        <v>0</v>
      </c>
      <c r="C688" s="264">
        <v>906.81</v>
      </c>
      <c r="D688" s="264">
        <v>1057.68</v>
      </c>
      <c r="E688" s="264">
        <v>135.53</v>
      </c>
      <c r="F688" s="264">
        <v>142.82</v>
      </c>
    </row>
    <row r="689" spans="1:6" ht="12.75" customHeight="1">
      <c r="A689" s="262" t="s">
        <v>148</v>
      </c>
      <c r="B689" s="263">
        <v>1</v>
      </c>
      <c r="C689" s="264">
        <v>843.19</v>
      </c>
      <c r="D689" s="264">
        <v>991.69</v>
      </c>
      <c r="E689" s="264">
        <v>127.66</v>
      </c>
      <c r="F689" s="264">
        <v>140.47</v>
      </c>
    </row>
    <row r="690" spans="1:6" ht="12.75" customHeight="1">
      <c r="A690" s="262" t="s">
        <v>148</v>
      </c>
      <c r="B690" s="263">
        <v>2</v>
      </c>
      <c r="C690" s="264">
        <v>813.66</v>
      </c>
      <c r="D690" s="264">
        <v>960.67</v>
      </c>
      <c r="E690" s="264">
        <v>120.29</v>
      </c>
      <c r="F690" s="264">
        <v>138.97</v>
      </c>
    </row>
    <row r="691" spans="1:6" ht="12.75" customHeight="1">
      <c r="A691" s="262" t="s">
        <v>148</v>
      </c>
      <c r="B691" s="263">
        <v>3</v>
      </c>
      <c r="C691" s="264">
        <v>793.09</v>
      </c>
      <c r="D691" s="264">
        <v>939.4</v>
      </c>
      <c r="E691" s="264">
        <v>110.14</v>
      </c>
      <c r="F691" s="264">
        <v>138.27</v>
      </c>
    </row>
    <row r="692" spans="1:6" ht="12.75" customHeight="1">
      <c r="A692" s="262" t="s">
        <v>148</v>
      </c>
      <c r="B692" s="263">
        <v>4</v>
      </c>
      <c r="C692" s="264">
        <v>861.26</v>
      </c>
      <c r="D692" s="264">
        <v>1009.75</v>
      </c>
      <c r="E692" s="264">
        <v>93.03</v>
      </c>
      <c r="F692" s="264">
        <v>140.45</v>
      </c>
    </row>
    <row r="693" spans="1:6" ht="12.75" customHeight="1">
      <c r="A693" s="262" t="s">
        <v>148</v>
      </c>
      <c r="B693" s="263">
        <v>5</v>
      </c>
      <c r="C693" s="264">
        <v>898.68</v>
      </c>
      <c r="D693" s="264">
        <v>1060.09</v>
      </c>
      <c r="E693" s="264">
        <v>45.55</v>
      </c>
      <c r="F693" s="264">
        <v>153.37</v>
      </c>
    </row>
    <row r="694" spans="1:6" ht="12.75" customHeight="1">
      <c r="A694" s="262" t="s">
        <v>148</v>
      </c>
      <c r="B694" s="263">
        <v>6</v>
      </c>
      <c r="C694" s="264">
        <v>908.47</v>
      </c>
      <c r="D694" s="264">
        <v>1062.12</v>
      </c>
      <c r="E694" s="264">
        <v>49.1</v>
      </c>
      <c r="F694" s="264">
        <v>145.61</v>
      </c>
    </row>
    <row r="695" spans="1:6" ht="12.75" customHeight="1">
      <c r="A695" s="262" t="s">
        <v>148</v>
      </c>
      <c r="B695" s="263">
        <v>7</v>
      </c>
      <c r="C695" s="264">
        <v>920.09</v>
      </c>
      <c r="D695" s="264">
        <v>1070.05</v>
      </c>
      <c r="E695" s="264">
        <v>47.18</v>
      </c>
      <c r="F695" s="264">
        <v>141.92</v>
      </c>
    </row>
    <row r="696" spans="1:6" ht="12.75" customHeight="1">
      <c r="A696" s="262" t="s">
        <v>148</v>
      </c>
      <c r="B696" s="263">
        <v>8</v>
      </c>
      <c r="C696" s="264">
        <v>939.79</v>
      </c>
      <c r="D696" s="264">
        <v>1101.9</v>
      </c>
      <c r="E696" s="264">
        <v>46.62</v>
      </c>
      <c r="F696" s="264">
        <v>154.07</v>
      </c>
    </row>
    <row r="697" spans="1:6" ht="12.75" customHeight="1">
      <c r="A697" s="262" t="s">
        <v>148</v>
      </c>
      <c r="B697" s="263">
        <v>9</v>
      </c>
      <c r="C697" s="264">
        <v>999.16</v>
      </c>
      <c r="D697" s="264">
        <v>1149.38</v>
      </c>
      <c r="E697" s="264">
        <v>91.21</v>
      </c>
      <c r="F697" s="264">
        <v>142.18</v>
      </c>
    </row>
    <row r="698" spans="1:6" ht="12.75" customHeight="1">
      <c r="A698" s="262" t="s">
        <v>148</v>
      </c>
      <c r="B698" s="263">
        <v>10</v>
      </c>
      <c r="C698" s="264">
        <v>1002.05</v>
      </c>
      <c r="D698" s="264">
        <v>1153.15</v>
      </c>
      <c r="E698" s="264">
        <v>115.16</v>
      </c>
      <c r="F698" s="264">
        <v>143.06</v>
      </c>
    </row>
    <row r="699" spans="1:6" ht="12.75" customHeight="1">
      <c r="A699" s="262" t="s">
        <v>148</v>
      </c>
      <c r="B699" s="263">
        <v>11</v>
      </c>
      <c r="C699" s="264">
        <v>1002.96</v>
      </c>
      <c r="D699" s="264">
        <v>1157.43</v>
      </c>
      <c r="E699" s="264">
        <v>133.73</v>
      </c>
      <c r="F699" s="264">
        <v>146.43</v>
      </c>
    </row>
    <row r="700" spans="1:6" ht="12.75" customHeight="1">
      <c r="A700" s="262" t="s">
        <v>148</v>
      </c>
      <c r="B700" s="263">
        <v>12</v>
      </c>
      <c r="C700" s="264">
        <v>981.42</v>
      </c>
      <c r="D700" s="264">
        <v>1135.54</v>
      </c>
      <c r="E700" s="264">
        <v>100.29</v>
      </c>
      <c r="F700" s="264">
        <v>146.08</v>
      </c>
    </row>
    <row r="701" spans="1:6" ht="12.75" customHeight="1">
      <c r="A701" s="262" t="s">
        <v>148</v>
      </c>
      <c r="B701" s="263">
        <v>13</v>
      </c>
      <c r="C701" s="264">
        <v>1028.52</v>
      </c>
      <c r="D701" s="264">
        <v>1185.12</v>
      </c>
      <c r="E701" s="264">
        <v>115.16</v>
      </c>
      <c r="F701" s="264">
        <v>148.57</v>
      </c>
    </row>
    <row r="702" spans="1:6" ht="12.75" customHeight="1">
      <c r="A702" s="262" t="s">
        <v>148</v>
      </c>
      <c r="B702" s="263">
        <v>14</v>
      </c>
      <c r="C702" s="264">
        <v>1033.23</v>
      </c>
      <c r="D702" s="264">
        <v>1189.34</v>
      </c>
      <c r="E702" s="264">
        <v>115.85</v>
      </c>
      <c r="F702" s="264">
        <v>148.07</v>
      </c>
    </row>
    <row r="703" spans="1:6" ht="12.75" customHeight="1">
      <c r="A703" s="262" t="s">
        <v>148</v>
      </c>
      <c r="B703" s="263">
        <v>15</v>
      </c>
      <c r="C703" s="264">
        <v>1011.81</v>
      </c>
      <c r="D703" s="264">
        <v>1167.13</v>
      </c>
      <c r="E703" s="264">
        <v>119.4</v>
      </c>
      <c r="F703" s="264">
        <v>147.28</v>
      </c>
    </row>
    <row r="704" spans="1:6" ht="12.75" customHeight="1">
      <c r="A704" s="262" t="s">
        <v>148</v>
      </c>
      <c r="B704" s="263">
        <v>16</v>
      </c>
      <c r="C704" s="264">
        <v>1003.76</v>
      </c>
      <c r="D704" s="264">
        <v>1158.66</v>
      </c>
      <c r="E704" s="264">
        <v>123.96</v>
      </c>
      <c r="F704" s="264">
        <v>146.86</v>
      </c>
    </row>
    <row r="705" spans="1:6" ht="12.75" customHeight="1">
      <c r="A705" s="262" t="s">
        <v>148</v>
      </c>
      <c r="B705" s="263">
        <v>17</v>
      </c>
      <c r="C705" s="264">
        <v>976.17</v>
      </c>
      <c r="D705" s="264">
        <v>1127.81</v>
      </c>
      <c r="E705" s="264">
        <v>115.56</v>
      </c>
      <c r="F705" s="264">
        <v>143.6</v>
      </c>
    </row>
    <row r="706" spans="1:6" ht="12.75" customHeight="1">
      <c r="A706" s="262" t="s">
        <v>148</v>
      </c>
      <c r="B706" s="263">
        <v>18</v>
      </c>
      <c r="C706" s="264">
        <v>942.57</v>
      </c>
      <c r="D706" s="264">
        <v>1100.48</v>
      </c>
      <c r="E706" s="264">
        <v>41.28</v>
      </c>
      <c r="F706" s="264">
        <v>149.88</v>
      </c>
    </row>
    <row r="707" spans="1:6" ht="12.75" customHeight="1">
      <c r="A707" s="262" t="s">
        <v>148</v>
      </c>
      <c r="B707" s="263">
        <v>19</v>
      </c>
      <c r="C707" s="264">
        <v>982.01</v>
      </c>
      <c r="D707" s="264">
        <v>1134.88</v>
      </c>
      <c r="E707" s="264">
        <v>164.35</v>
      </c>
      <c r="F707" s="264">
        <v>144.83</v>
      </c>
    </row>
    <row r="708" spans="1:6" ht="12.75" customHeight="1">
      <c r="A708" s="262" t="s">
        <v>148</v>
      </c>
      <c r="B708" s="263">
        <v>20</v>
      </c>
      <c r="C708" s="264">
        <v>1049.01</v>
      </c>
      <c r="D708" s="264">
        <v>1211.06</v>
      </c>
      <c r="E708" s="264">
        <v>39.59</v>
      </c>
      <c r="F708" s="264">
        <v>154</v>
      </c>
    </row>
    <row r="709" spans="1:6" ht="12.75" customHeight="1">
      <c r="A709" s="262" t="s">
        <v>148</v>
      </c>
      <c r="B709" s="263">
        <v>21</v>
      </c>
      <c r="C709" s="264">
        <v>1046.85</v>
      </c>
      <c r="D709" s="264">
        <v>1204.92</v>
      </c>
      <c r="E709" s="264">
        <v>181.61</v>
      </c>
      <c r="F709" s="264">
        <v>150.04</v>
      </c>
    </row>
    <row r="710" spans="1:6" ht="12.75" customHeight="1">
      <c r="A710" s="262" t="s">
        <v>148</v>
      </c>
      <c r="B710" s="263">
        <v>22</v>
      </c>
      <c r="C710" s="264">
        <v>1001.41</v>
      </c>
      <c r="D710" s="264">
        <v>1161.33</v>
      </c>
      <c r="E710" s="264">
        <v>221.8</v>
      </c>
      <c r="F710" s="264">
        <v>151.88</v>
      </c>
    </row>
    <row r="711" spans="1:6" ht="12.75" customHeight="1">
      <c r="A711" s="262" t="s">
        <v>148</v>
      </c>
      <c r="B711" s="263">
        <v>23</v>
      </c>
      <c r="C711" s="264">
        <v>924.54</v>
      </c>
      <c r="D711" s="264">
        <v>1077.09</v>
      </c>
      <c r="E711" s="264">
        <v>180.7</v>
      </c>
      <c r="F711" s="264">
        <v>144.51</v>
      </c>
    </row>
    <row r="712" spans="1:6" ht="12.75" customHeight="1">
      <c r="A712" s="262" t="s">
        <v>149</v>
      </c>
      <c r="B712" s="263">
        <v>0</v>
      </c>
      <c r="C712" s="264">
        <v>937.18</v>
      </c>
      <c r="D712" s="264">
        <v>1086.36</v>
      </c>
      <c r="E712" s="264">
        <v>218.14</v>
      </c>
      <c r="F712" s="264">
        <v>141.14</v>
      </c>
    </row>
    <row r="713" spans="1:6" ht="12.75" customHeight="1">
      <c r="A713" s="262" t="s">
        <v>149</v>
      </c>
      <c r="B713" s="263">
        <v>1</v>
      </c>
      <c r="C713" s="264">
        <v>972.51</v>
      </c>
      <c r="D713" s="264">
        <v>1124.46</v>
      </c>
      <c r="E713" s="264">
        <v>385.84</v>
      </c>
      <c r="F713" s="264">
        <v>143.92</v>
      </c>
    </row>
    <row r="714" spans="1:6" ht="12.75" customHeight="1">
      <c r="A714" s="262" t="s">
        <v>149</v>
      </c>
      <c r="B714" s="263">
        <v>2</v>
      </c>
      <c r="C714" s="264">
        <v>925.86</v>
      </c>
      <c r="D714" s="264">
        <v>1075.82</v>
      </c>
      <c r="E714" s="264">
        <v>275.41</v>
      </c>
      <c r="F714" s="264">
        <v>141.92</v>
      </c>
    </row>
    <row r="715" spans="1:6" ht="12.75" customHeight="1">
      <c r="A715" s="262" t="s">
        <v>149</v>
      </c>
      <c r="B715" s="263">
        <v>3</v>
      </c>
      <c r="C715" s="264">
        <v>850.02</v>
      </c>
      <c r="D715" s="264">
        <v>997.03</v>
      </c>
      <c r="E715" s="264">
        <v>219.1</v>
      </c>
      <c r="F715" s="264">
        <v>138.97</v>
      </c>
    </row>
    <row r="716" spans="1:6" ht="12.75" customHeight="1">
      <c r="A716" s="262" t="s">
        <v>149</v>
      </c>
      <c r="B716" s="263">
        <v>4</v>
      </c>
      <c r="C716" s="264">
        <v>906.35</v>
      </c>
      <c r="D716" s="264">
        <v>1057.63</v>
      </c>
      <c r="E716" s="264">
        <v>290.07</v>
      </c>
      <c r="F716" s="264">
        <v>143.24</v>
      </c>
    </row>
    <row r="717" spans="1:6" ht="12.75" customHeight="1">
      <c r="A717" s="262" t="s">
        <v>149</v>
      </c>
      <c r="B717" s="263">
        <v>5</v>
      </c>
      <c r="C717" s="264">
        <v>834.79</v>
      </c>
      <c r="D717" s="264">
        <v>979.65</v>
      </c>
      <c r="E717" s="264">
        <v>73.11</v>
      </c>
      <c r="F717" s="264">
        <v>136.83</v>
      </c>
    </row>
    <row r="718" spans="1:6" ht="12.75" customHeight="1">
      <c r="A718" s="262" t="s">
        <v>149</v>
      </c>
      <c r="B718" s="263">
        <v>6</v>
      </c>
      <c r="C718" s="264">
        <v>869.35</v>
      </c>
      <c r="D718" s="264">
        <v>1055.61</v>
      </c>
      <c r="E718" s="264">
        <v>51.21</v>
      </c>
      <c r="F718" s="264">
        <v>178.23</v>
      </c>
    </row>
    <row r="719" spans="1:6" ht="12.75" customHeight="1">
      <c r="A719" s="262" t="s">
        <v>149</v>
      </c>
      <c r="B719" s="263">
        <v>7</v>
      </c>
      <c r="C719" s="264">
        <v>918.39</v>
      </c>
      <c r="D719" s="264">
        <v>1074.7</v>
      </c>
      <c r="E719" s="264">
        <v>47.68</v>
      </c>
      <c r="F719" s="264">
        <v>148.27</v>
      </c>
    </row>
    <row r="720" spans="1:6" ht="12.75" customHeight="1">
      <c r="A720" s="262" t="s">
        <v>149</v>
      </c>
      <c r="B720" s="263">
        <v>8</v>
      </c>
      <c r="C720" s="264">
        <v>941.79</v>
      </c>
      <c r="D720" s="264">
        <v>1139.67</v>
      </c>
      <c r="E720" s="264">
        <v>47.05</v>
      </c>
      <c r="F720" s="264">
        <v>189.85</v>
      </c>
    </row>
    <row r="721" spans="1:6" ht="12.75" customHeight="1">
      <c r="A721" s="262" t="s">
        <v>149</v>
      </c>
      <c r="B721" s="263">
        <v>9</v>
      </c>
      <c r="C721" s="264">
        <v>1054.47</v>
      </c>
      <c r="D721" s="264">
        <v>1206.96</v>
      </c>
      <c r="E721" s="264">
        <v>88.98</v>
      </c>
      <c r="F721" s="264">
        <v>144.45</v>
      </c>
    </row>
    <row r="722" spans="1:6" ht="12.75" customHeight="1">
      <c r="A722" s="262" t="s">
        <v>149</v>
      </c>
      <c r="B722" s="263">
        <v>10</v>
      </c>
      <c r="C722" s="264">
        <v>959.69</v>
      </c>
      <c r="D722" s="264">
        <v>1111.42</v>
      </c>
      <c r="E722" s="264">
        <v>46.08</v>
      </c>
      <c r="F722" s="264">
        <v>143.69</v>
      </c>
    </row>
    <row r="723" spans="1:6" ht="12.75" customHeight="1">
      <c r="A723" s="262" t="s">
        <v>149</v>
      </c>
      <c r="B723" s="263">
        <v>11</v>
      </c>
      <c r="C723" s="264">
        <v>963.01</v>
      </c>
      <c r="D723" s="264">
        <v>1112.34</v>
      </c>
      <c r="E723" s="264">
        <v>61</v>
      </c>
      <c r="F723" s="264">
        <v>141.3</v>
      </c>
    </row>
    <row r="724" spans="1:6" ht="12.75" customHeight="1">
      <c r="A724" s="262" t="s">
        <v>149</v>
      </c>
      <c r="B724" s="263">
        <v>12</v>
      </c>
      <c r="C724" s="264">
        <v>945.45</v>
      </c>
      <c r="D724" s="264">
        <v>1094.44</v>
      </c>
      <c r="E724" s="264">
        <v>63.57</v>
      </c>
      <c r="F724" s="264">
        <v>140.95</v>
      </c>
    </row>
    <row r="725" spans="1:6" ht="12.75" customHeight="1">
      <c r="A725" s="262" t="s">
        <v>149</v>
      </c>
      <c r="B725" s="263">
        <v>13</v>
      </c>
      <c r="C725" s="264">
        <v>1056.9</v>
      </c>
      <c r="D725" s="264">
        <v>1210.37</v>
      </c>
      <c r="E725" s="264">
        <v>89.58</v>
      </c>
      <c r="F725" s="264">
        <v>145.44</v>
      </c>
    </row>
    <row r="726" spans="1:6" ht="12.75" customHeight="1">
      <c r="A726" s="262" t="s">
        <v>149</v>
      </c>
      <c r="B726" s="263">
        <v>14</v>
      </c>
      <c r="C726" s="264">
        <v>1045.24</v>
      </c>
      <c r="D726" s="264">
        <v>1197.97</v>
      </c>
      <c r="E726" s="264">
        <v>107.93</v>
      </c>
      <c r="F726" s="264">
        <v>144.69</v>
      </c>
    </row>
    <row r="727" spans="1:6" ht="12.75" customHeight="1">
      <c r="A727" s="262" t="s">
        <v>149</v>
      </c>
      <c r="B727" s="263">
        <v>15</v>
      </c>
      <c r="C727" s="264">
        <v>1043.97</v>
      </c>
      <c r="D727" s="264">
        <v>1196.26</v>
      </c>
      <c r="E727" s="264">
        <v>92.61</v>
      </c>
      <c r="F727" s="264">
        <v>144.25</v>
      </c>
    </row>
    <row r="728" spans="1:6" ht="12.75" customHeight="1">
      <c r="A728" s="262" t="s">
        <v>149</v>
      </c>
      <c r="B728" s="263">
        <v>16</v>
      </c>
      <c r="C728" s="264">
        <v>1003.67</v>
      </c>
      <c r="D728" s="264">
        <v>1154.62</v>
      </c>
      <c r="E728" s="264">
        <v>78.71</v>
      </c>
      <c r="F728" s="264">
        <v>142.91</v>
      </c>
    </row>
    <row r="729" spans="1:6" ht="12.75" customHeight="1">
      <c r="A729" s="262" t="s">
        <v>149</v>
      </c>
      <c r="B729" s="263">
        <v>17</v>
      </c>
      <c r="C729" s="264">
        <v>975.65</v>
      </c>
      <c r="D729" s="264">
        <v>1125.36</v>
      </c>
      <c r="E729" s="264">
        <v>58.17</v>
      </c>
      <c r="F729" s="264">
        <v>141.67</v>
      </c>
    </row>
    <row r="730" spans="1:6" ht="12.75" customHeight="1">
      <c r="A730" s="262" t="s">
        <v>149</v>
      </c>
      <c r="B730" s="263">
        <v>18</v>
      </c>
      <c r="C730" s="264">
        <v>923.74</v>
      </c>
      <c r="D730" s="264">
        <v>1143.16</v>
      </c>
      <c r="E730" s="264">
        <v>45.61</v>
      </c>
      <c r="F730" s="264">
        <v>211.38</v>
      </c>
    </row>
    <row r="731" spans="1:6" ht="12.75" customHeight="1">
      <c r="A731" s="262" t="s">
        <v>149</v>
      </c>
      <c r="B731" s="263">
        <v>19</v>
      </c>
      <c r="C731" s="264">
        <v>947.61</v>
      </c>
      <c r="D731" s="264">
        <v>1267.69</v>
      </c>
      <c r="E731" s="264">
        <v>48.49</v>
      </c>
      <c r="F731" s="264">
        <v>312.04</v>
      </c>
    </row>
    <row r="732" spans="1:6" ht="12.75" customHeight="1">
      <c r="A732" s="262" t="s">
        <v>149</v>
      </c>
      <c r="B732" s="263">
        <v>20</v>
      </c>
      <c r="C732" s="264">
        <v>1082.81</v>
      </c>
      <c r="D732" s="264">
        <v>1235.32</v>
      </c>
      <c r="E732" s="264">
        <v>47.11</v>
      </c>
      <c r="F732" s="264">
        <v>144.47</v>
      </c>
    </row>
    <row r="733" spans="1:6" ht="12.75" customHeight="1">
      <c r="A733" s="262" t="s">
        <v>149</v>
      </c>
      <c r="B733" s="263">
        <v>21</v>
      </c>
      <c r="C733" s="264">
        <v>1069.46</v>
      </c>
      <c r="D733" s="264">
        <v>1222.6</v>
      </c>
      <c r="E733" s="264">
        <v>142.24</v>
      </c>
      <c r="F733" s="264">
        <v>145.1</v>
      </c>
    </row>
    <row r="734" spans="1:6" ht="12.75" customHeight="1">
      <c r="A734" s="262" t="s">
        <v>149</v>
      </c>
      <c r="B734" s="263">
        <v>22</v>
      </c>
      <c r="C734" s="264">
        <v>980.21</v>
      </c>
      <c r="D734" s="264">
        <v>1131.51</v>
      </c>
      <c r="E734" s="264">
        <v>196.52</v>
      </c>
      <c r="F734" s="264">
        <v>143.27</v>
      </c>
    </row>
    <row r="735" spans="1:6" ht="12.75" customHeight="1">
      <c r="A735" s="262" t="s">
        <v>149</v>
      </c>
      <c r="B735" s="263">
        <v>23</v>
      </c>
      <c r="C735" s="264">
        <v>912.2</v>
      </c>
      <c r="D735" s="264">
        <v>1063.5</v>
      </c>
      <c r="E735" s="264">
        <v>197.74</v>
      </c>
      <c r="F735" s="264">
        <v>143.26</v>
      </c>
    </row>
    <row r="736" spans="1:6" ht="12.75" customHeight="1">
      <c r="A736" s="262" t="s">
        <v>150</v>
      </c>
      <c r="B736" s="263">
        <v>0</v>
      </c>
      <c r="C736" s="264">
        <v>825.76</v>
      </c>
      <c r="D736" s="264">
        <v>973.02</v>
      </c>
      <c r="E736" s="264">
        <v>123.05</v>
      </c>
      <c r="F736" s="264">
        <v>139.22</v>
      </c>
    </row>
    <row r="737" spans="1:6" ht="12.75" customHeight="1">
      <c r="A737" s="262" t="s">
        <v>150</v>
      </c>
      <c r="B737" s="263">
        <v>1</v>
      </c>
      <c r="C737" s="264">
        <v>615.86</v>
      </c>
      <c r="D737" s="264">
        <v>754.46</v>
      </c>
      <c r="E737" s="264">
        <v>387.84</v>
      </c>
      <c r="F737" s="264">
        <v>130.56</v>
      </c>
    </row>
    <row r="738" spans="1:6" ht="12.75" customHeight="1">
      <c r="A738" s="262" t="s">
        <v>150</v>
      </c>
      <c r="B738" s="263">
        <v>2</v>
      </c>
      <c r="C738" s="264">
        <v>491.28</v>
      </c>
      <c r="D738" s="264">
        <v>624.49</v>
      </c>
      <c r="E738" s="264">
        <v>559.86</v>
      </c>
      <c r="F738" s="264">
        <v>125.18</v>
      </c>
    </row>
    <row r="739" spans="1:6" ht="12.75" customHeight="1">
      <c r="A739" s="262" t="s">
        <v>150</v>
      </c>
      <c r="B739" s="263">
        <v>3</v>
      </c>
      <c r="C739" s="264">
        <v>489.89</v>
      </c>
      <c r="D739" s="264">
        <v>623.18</v>
      </c>
      <c r="E739" s="264">
        <v>587.36</v>
      </c>
      <c r="F739" s="264">
        <v>125.25</v>
      </c>
    </row>
    <row r="740" spans="1:6" ht="12.75" customHeight="1">
      <c r="A740" s="262" t="s">
        <v>150</v>
      </c>
      <c r="B740" s="263">
        <v>4</v>
      </c>
      <c r="C740" s="264">
        <v>404.05</v>
      </c>
      <c r="D740" s="264">
        <v>532.78</v>
      </c>
      <c r="E740" s="264">
        <v>501.52</v>
      </c>
      <c r="F740" s="264">
        <v>120.69</v>
      </c>
    </row>
    <row r="741" spans="1:6" ht="12.75" customHeight="1">
      <c r="A741" s="262" t="s">
        <v>150</v>
      </c>
      <c r="B741" s="263">
        <v>5</v>
      </c>
      <c r="C741" s="264">
        <v>543.81</v>
      </c>
      <c r="D741" s="264">
        <v>752.42</v>
      </c>
      <c r="E741" s="264">
        <v>60.66</v>
      </c>
      <c r="F741" s="264">
        <v>200.58</v>
      </c>
    </row>
    <row r="742" spans="1:6" ht="12.75" customHeight="1">
      <c r="A742" s="262" t="s">
        <v>150</v>
      </c>
      <c r="B742" s="263">
        <v>6</v>
      </c>
      <c r="C742" s="264">
        <v>838.91</v>
      </c>
      <c r="D742" s="264">
        <v>1030.78</v>
      </c>
      <c r="E742" s="264">
        <v>49.91</v>
      </c>
      <c r="F742" s="264">
        <v>183.83</v>
      </c>
    </row>
    <row r="743" spans="1:6" ht="12.75" customHeight="1">
      <c r="A743" s="262" t="s">
        <v>150</v>
      </c>
      <c r="B743" s="263">
        <v>7</v>
      </c>
      <c r="C743" s="264">
        <v>911.58</v>
      </c>
      <c r="D743" s="264">
        <v>1073.84</v>
      </c>
      <c r="E743" s="264">
        <v>46.81</v>
      </c>
      <c r="F743" s="264">
        <v>154.22</v>
      </c>
    </row>
    <row r="744" spans="1:6" ht="12.75" customHeight="1">
      <c r="A744" s="262" t="s">
        <v>150</v>
      </c>
      <c r="B744" s="263">
        <v>8</v>
      </c>
      <c r="C744" s="264">
        <v>923.96</v>
      </c>
      <c r="D744" s="264">
        <v>1135.69</v>
      </c>
      <c r="E744" s="264">
        <v>47.57</v>
      </c>
      <c r="F744" s="264">
        <v>203.69</v>
      </c>
    </row>
    <row r="745" spans="1:6" ht="12.75" customHeight="1">
      <c r="A745" s="262" t="s">
        <v>150</v>
      </c>
      <c r="B745" s="263">
        <v>9</v>
      </c>
      <c r="C745" s="264">
        <v>936.36</v>
      </c>
      <c r="D745" s="264">
        <v>1152.53</v>
      </c>
      <c r="E745" s="264">
        <v>47.83</v>
      </c>
      <c r="F745" s="264">
        <v>208.13</v>
      </c>
    </row>
    <row r="746" spans="1:6" ht="12.75" customHeight="1">
      <c r="A746" s="262" t="s">
        <v>150</v>
      </c>
      <c r="B746" s="263">
        <v>10</v>
      </c>
      <c r="C746" s="264">
        <v>927.16</v>
      </c>
      <c r="D746" s="264">
        <v>1074.03</v>
      </c>
      <c r="E746" s="264">
        <v>110.41</v>
      </c>
      <c r="F746" s="264">
        <v>138.83</v>
      </c>
    </row>
    <row r="747" spans="1:6" ht="12.75" customHeight="1">
      <c r="A747" s="262" t="s">
        <v>150</v>
      </c>
      <c r="B747" s="263">
        <v>11</v>
      </c>
      <c r="C747" s="264">
        <v>928.78</v>
      </c>
      <c r="D747" s="264">
        <v>1075.74</v>
      </c>
      <c r="E747" s="264">
        <v>168.51</v>
      </c>
      <c r="F747" s="264">
        <v>138.92</v>
      </c>
    </row>
    <row r="748" spans="1:6" ht="12.75" customHeight="1">
      <c r="A748" s="262" t="s">
        <v>150</v>
      </c>
      <c r="B748" s="263">
        <v>12</v>
      </c>
      <c r="C748" s="264">
        <v>927.5</v>
      </c>
      <c r="D748" s="264">
        <v>1074.88</v>
      </c>
      <c r="E748" s="264">
        <v>279.89</v>
      </c>
      <c r="F748" s="264">
        <v>139.34</v>
      </c>
    </row>
    <row r="749" spans="1:6" ht="12.75" customHeight="1">
      <c r="A749" s="262" t="s">
        <v>150</v>
      </c>
      <c r="B749" s="263">
        <v>13</v>
      </c>
      <c r="C749" s="264">
        <v>947.8</v>
      </c>
      <c r="D749" s="264">
        <v>1122.37</v>
      </c>
      <c r="E749" s="264">
        <v>46.79</v>
      </c>
      <c r="F749" s="264">
        <v>166.53</v>
      </c>
    </row>
    <row r="750" spans="1:6" ht="12.75" customHeight="1">
      <c r="A750" s="262" t="s">
        <v>150</v>
      </c>
      <c r="B750" s="263">
        <v>14</v>
      </c>
      <c r="C750" s="264">
        <v>957.53</v>
      </c>
      <c r="D750" s="264">
        <v>1119.71</v>
      </c>
      <c r="E750" s="264">
        <v>46.56</v>
      </c>
      <c r="F750" s="264">
        <v>154.15</v>
      </c>
    </row>
    <row r="751" spans="1:6" ht="12.75" customHeight="1">
      <c r="A751" s="262" t="s">
        <v>150</v>
      </c>
      <c r="B751" s="263">
        <v>15</v>
      </c>
      <c r="C751" s="264">
        <v>948.48</v>
      </c>
      <c r="D751" s="264">
        <v>1096.2</v>
      </c>
      <c r="E751" s="264">
        <v>94.26</v>
      </c>
      <c r="F751" s="264">
        <v>139.68</v>
      </c>
    </row>
    <row r="752" spans="1:6" ht="12.75" customHeight="1">
      <c r="A752" s="262" t="s">
        <v>150</v>
      </c>
      <c r="B752" s="263">
        <v>16</v>
      </c>
      <c r="C752" s="264">
        <v>930.57</v>
      </c>
      <c r="D752" s="264">
        <v>1077.76</v>
      </c>
      <c r="E752" s="264">
        <v>121.69</v>
      </c>
      <c r="F752" s="264">
        <v>139.15</v>
      </c>
    </row>
    <row r="753" spans="1:6" ht="12.75" customHeight="1">
      <c r="A753" s="262" t="s">
        <v>150</v>
      </c>
      <c r="B753" s="263">
        <v>17</v>
      </c>
      <c r="C753" s="264">
        <v>926.6</v>
      </c>
      <c r="D753" s="264">
        <v>1073.73</v>
      </c>
      <c r="E753" s="264">
        <v>109.96</v>
      </c>
      <c r="F753" s="264">
        <v>139.1</v>
      </c>
    </row>
    <row r="754" spans="1:6" ht="12.75" customHeight="1">
      <c r="A754" s="262" t="s">
        <v>150</v>
      </c>
      <c r="B754" s="263">
        <v>18</v>
      </c>
      <c r="C754" s="264">
        <v>907.78</v>
      </c>
      <c r="D754" s="264">
        <v>1056.36</v>
      </c>
      <c r="E754" s="264">
        <v>53.61</v>
      </c>
      <c r="F754" s="264">
        <v>140.55</v>
      </c>
    </row>
    <row r="755" spans="1:6" ht="12.75" customHeight="1">
      <c r="A755" s="262" t="s">
        <v>150</v>
      </c>
      <c r="B755" s="263">
        <v>19</v>
      </c>
      <c r="C755" s="264">
        <v>938.43</v>
      </c>
      <c r="D755" s="264">
        <v>1138.05</v>
      </c>
      <c r="E755" s="264">
        <v>48.84</v>
      </c>
      <c r="F755" s="264">
        <v>191.58</v>
      </c>
    </row>
    <row r="756" spans="1:6" ht="12.75" customHeight="1">
      <c r="A756" s="262" t="s">
        <v>150</v>
      </c>
      <c r="B756" s="263">
        <v>20</v>
      </c>
      <c r="C756" s="264">
        <v>994.5</v>
      </c>
      <c r="D756" s="264">
        <v>1143.11</v>
      </c>
      <c r="E756" s="264">
        <v>75.16</v>
      </c>
      <c r="F756" s="264">
        <v>140.57</v>
      </c>
    </row>
    <row r="757" spans="1:6" ht="12.75" customHeight="1">
      <c r="A757" s="262" t="s">
        <v>150</v>
      </c>
      <c r="B757" s="263">
        <v>21</v>
      </c>
      <c r="C757" s="264">
        <v>989.46</v>
      </c>
      <c r="D757" s="264">
        <v>1140</v>
      </c>
      <c r="E757" s="264">
        <v>304.42</v>
      </c>
      <c r="F757" s="264">
        <v>142.51</v>
      </c>
    </row>
    <row r="758" spans="1:6" ht="12.75" customHeight="1">
      <c r="A758" s="262" t="s">
        <v>150</v>
      </c>
      <c r="B758" s="263">
        <v>22</v>
      </c>
      <c r="C758" s="264">
        <v>920.53</v>
      </c>
      <c r="D758" s="264">
        <v>1070.26</v>
      </c>
      <c r="E758" s="264">
        <v>188.29</v>
      </c>
      <c r="F758" s="264">
        <v>141.69</v>
      </c>
    </row>
    <row r="759" spans="1:6" ht="12.75" customHeight="1">
      <c r="A759" s="262" t="s">
        <v>150</v>
      </c>
      <c r="B759" s="263">
        <v>23</v>
      </c>
      <c r="C759" s="264">
        <v>908.26</v>
      </c>
      <c r="D759" s="264">
        <v>1060.02</v>
      </c>
      <c r="E759" s="264">
        <v>199.51</v>
      </c>
      <c r="F759" s="264">
        <v>143.72</v>
      </c>
    </row>
    <row r="760" ht="12.75" customHeight="1"/>
    <row r="761" ht="12.75" customHeight="1"/>
    <row r="762" ht="12.75" customHeight="1"/>
    <row r="763" ht="12.75" customHeight="1"/>
    <row r="764" ht="12.75" customHeight="1"/>
    <row r="765" ht="12.75" customHeight="1"/>
  </sheetData>
  <sheetProtection/>
  <mergeCells count="63">
    <mergeCell ref="D11:E11"/>
    <mergeCell ref="A11:C11"/>
    <mergeCell ref="A21:E21"/>
    <mergeCell ref="A22:C22"/>
    <mergeCell ref="D22:E22"/>
    <mergeCell ref="A12:C12"/>
    <mergeCell ref="D12:E12"/>
    <mergeCell ref="A13:C13"/>
    <mergeCell ref="D13:E13"/>
    <mergeCell ref="A14:C14"/>
    <mergeCell ref="A38:F38"/>
    <mergeCell ref="A33:C33"/>
    <mergeCell ref="D33:E33"/>
    <mergeCell ref="A35:C35"/>
    <mergeCell ref="D35:F35"/>
    <mergeCell ref="A36:C36"/>
    <mergeCell ref="D36:F36"/>
    <mergeCell ref="A32:C32"/>
    <mergeCell ref="D32:E32"/>
    <mergeCell ref="A23:E23"/>
    <mergeCell ref="A24:C24"/>
    <mergeCell ref="D24:E24"/>
    <mergeCell ref="A25:C25"/>
    <mergeCell ref="D25:E25"/>
    <mergeCell ref="A31:C31"/>
    <mergeCell ref="D31:E31"/>
    <mergeCell ref="A27:E29"/>
    <mergeCell ref="A26:C26"/>
    <mergeCell ref="D26:E26"/>
    <mergeCell ref="A30:C30"/>
    <mergeCell ref="D30:E30"/>
    <mergeCell ref="D14:E14"/>
    <mergeCell ref="A15:C15"/>
    <mergeCell ref="D15:E15"/>
    <mergeCell ref="D19:E19"/>
    <mergeCell ref="A20:C20"/>
    <mergeCell ref="D20:E20"/>
    <mergeCell ref="A16:C16"/>
    <mergeCell ref="D16:E16"/>
    <mergeCell ref="A17:C17"/>
    <mergeCell ref="D17:E17"/>
    <mergeCell ref="A18:C18"/>
    <mergeCell ref="D18:E18"/>
    <mergeCell ref="A19:C19"/>
    <mergeCell ref="A4:C4"/>
    <mergeCell ref="D4:E4"/>
    <mergeCell ref="D10:E10"/>
    <mergeCell ref="A10:C10"/>
    <mergeCell ref="A8:C8"/>
    <mergeCell ref="D8:E8"/>
    <mergeCell ref="A9:C9"/>
    <mergeCell ref="D9:E9"/>
    <mergeCell ref="D5:E5"/>
    <mergeCell ref="A6:C6"/>
    <mergeCell ref="A1:E1"/>
    <mergeCell ref="A2:C2"/>
    <mergeCell ref="D2:E2"/>
    <mergeCell ref="A3:C3"/>
    <mergeCell ref="D3:E3"/>
    <mergeCell ref="D6:E6"/>
    <mergeCell ref="A7:C7"/>
    <mergeCell ref="D7:E7"/>
    <mergeCell ref="A5:C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1" sqref="A1:IV16384"/>
    </sheetView>
  </sheetViews>
  <sheetFormatPr defaultColWidth="9.00390625" defaultRowHeight="12.75"/>
  <cols>
    <col min="1" max="1" width="6.625" style="1" customWidth="1"/>
    <col min="2" max="2" width="8.125" style="1" customWidth="1"/>
    <col min="3" max="3" width="9.125" style="1" customWidth="1"/>
    <col min="4" max="4" width="24.00390625" style="1" customWidth="1"/>
    <col min="5" max="5" width="12.00390625" style="1" customWidth="1"/>
    <col min="6" max="7" width="8.75390625" style="3" customWidth="1"/>
    <col min="8" max="8" width="8.625" style="3" customWidth="1"/>
    <col min="9" max="9" width="8.375" style="3" customWidth="1"/>
    <col min="10" max="13" width="9.375" style="3" customWidth="1"/>
    <col min="14" max="14" width="10.75390625" style="1" customWidth="1"/>
    <col min="15" max="15" width="10.00390625" style="1" customWidth="1"/>
    <col min="16" max="16" width="11.625" style="1" customWidth="1"/>
    <col min="17" max="17" width="11.25390625" style="1" customWidth="1"/>
    <col min="18" max="16384" width="9.125" style="1" customWidth="1"/>
  </cols>
  <sheetData>
    <row r="1" spans="1:13" ht="12.75">
      <c r="A1" s="25"/>
      <c r="B1" s="25"/>
      <c r="C1" s="25"/>
      <c r="D1" s="25"/>
      <c r="E1" s="25"/>
      <c r="F1" s="26"/>
      <c r="G1" s="26"/>
      <c r="H1" s="26"/>
      <c r="I1" s="26"/>
      <c r="J1" s="26"/>
      <c r="K1" s="26"/>
      <c r="L1" s="26"/>
      <c r="M1" s="26"/>
    </row>
    <row r="2" spans="1:13" ht="15">
      <c r="A2" s="123" t="s">
        <v>50</v>
      </c>
      <c r="B2" s="123"/>
      <c r="C2" s="123"/>
      <c r="D2" s="123"/>
      <c r="E2" s="123"/>
      <c r="F2" s="123"/>
      <c r="G2" s="123"/>
      <c r="H2" s="123"/>
      <c r="I2" s="123"/>
      <c r="J2" s="123"/>
      <c r="K2" s="123"/>
      <c r="L2" s="123"/>
      <c r="M2" s="123"/>
    </row>
    <row r="3" spans="1:13" ht="12.75">
      <c r="A3" s="27"/>
      <c r="B3" s="27"/>
      <c r="C3" s="27"/>
      <c r="D3" s="27"/>
      <c r="E3" s="27"/>
      <c r="F3" s="27"/>
      <c r="G3" s="27"/>
      <c r="H3" s="27"/>
      <c r="I3" s="27"/>
      <c r="J3" s="27"/>
      <c r="K3" s="27"/>
      <c r="L3" s="27"/>
      <c r="M3" s="27"/>
    </row>
    <row r="4" spans="1:13" ht="13.5" thickBot="1">
      <c r="A4" s="25"/>
      <c r="B4" s="25"/>
      <c r="C4" s="25"/>
      <c r="D4" s="25"/>
      <c r="E4" s="25"/>
      <c r="F4" s="26"/>
      <c r="G4" s="26"/>
      <c r="H4" s="26"/>
      <c r="I4" s="26"/>
      <c r="J4" s="26"/>
      <c r="K4" s="26"/>
      <c r="L4" s="26"/>
      <c r="M4" s="26"/>
    </row>
    <row r="5" spans="1:13" ht="12.75">
      <c r="A5" s="126" t="s">
        <v>22</v>
      </c>
      <c r="B5" s="127"/>
      <c r="C5" s="127"/>
      <c r="D5" s="127"/>
      <c r="E5" s="127"/>
      <c r="F5" s="127"/>
      <c r="G5" s="127"/>
      <c r="H5" s="127"/>
      <c r="I5" s="127"/>
      <c r="J5" s="127"/>
      <c r="K5" s="127"/>
      <c r="L5" s="127"/>
      <c r="M5" s="128"/>
    </row>
    <row r="6" spans="1:13" ht="13.5" thickBot="1">
      <c r="A6" s="129" t="s">
        <v>114</v>
      </c>
      <c r="B6" s="130"/>
      <c r="C6" s="130"/>
      <c r="D6" s="130"/>
      <c r="E6" s="130"/>
      <c r="F6" s="130"/>
      <c r="G6" s="130"/>
      <c r="H6" s="130"/>
      <c r="I6" s="130"/>
      <c r="J6" s="130"/>
      <c r="K6" s="130"/>
      <c r="L6" s="130"/>
      <c r="M6" s="131"/>
    </row>
    <row r="7" ht="13.5" thickBot="1">
      <c r="B7" s="2"/>
    </row>
    <row r="8" spans="1:13" s="4" customFormat="1" ht="54" customHeight="1">
      <c r="A8" s="176"/>
      <c r="B8" s="132" t="s">
        <v>25</v>
      </c>
      <c r="C8" s="132"/>
      <c r="D8" s="133"/>
      <c r="E8" s="136" t="s">
        <v>26</v>
      </c>
      <c r="F8" s="138" t="s">
        <v>27</v>
      </c>
      <c r="G8" s="139"/>
      <c r="H8" s="139"/>
      <c r="I8" s="140"/>
      <c r="J8" s="141" t="s">
        <v>28</v>
      </c>
      <c r="K8" s="142"/>
      <c r="L8" s="142"/>
      <c r="M8" s="143"/>
    </row>
    <row r="9" spans="1:13" s="7" customFormat="1" ht="12.75">
      <c r="A9" s="177"/>
      <c r="B9" s="134"/>
      <c r="C9" s="134"/>
      <c r="D9" s="135"/>
      <c r="E9" s="137"/>
      <c r="F9" s="5" t="s">
        <v>29</v>
      </c>
      <c r="G9" s="5" t="s">
        <v>30</v>
      </c>
      <c r="H9" s="5" t="s">
        <v>31</v>
      </c>
      <c r="I9" s="6" t="s">
        <v>32</v>
      </c>
      <c r="J9" s="5" t="s">
        <v>29</v>
      </c>
      <c r="K9" s="5" t="s">
        <v>30</v>
      </c>
      <c r="L9" s="5" t="s">
        <v>31</v>
      </c>
      <c r="M9" s="6" t="s">
        <v>32</v>
      </c>
    </row>
    <row r="10" spans="1:13" ht="13.5" thickBot="1">
      <c r="A10" s="178">
        <v>1</v>
      </c>
      <c r="B10" s="9" t="s">
        <v>33</v>
      </c>
      <c r="C10" s="10"/>
      <c r="D10" s="10"/>
      <c r="E10" s="10"/>
      <c r="F10" s="11"/>
      <c r="G10" s="11"/>
      <c r="H10" s="11"/>
      <c r="I10" s="12"/>
      <c r="J10" s="11"/>
      <c r="K10" s="11"/>
      <c r="L10" s="11"/>
      <c r="M10" s="12"/>
    </row>
    <row r="11" spans="1:17" ht="13.5" thickBot="1">
      <c r="A11" s="179">
        <v>2</v>
      </c>
      <c r="B11" s="122" t="s">
        <v>34</v>
      </c>
      <c r="C11" s="122"/>
      <c r="D11" s="122"/>
      <c r="E11" s="122"/>
      <c r="F11" s="122"/>
      <c r="G11" s="122"/>
      <c r="H11" s="122"/>
      <c r="I11" s="122"/>
      <c r="J11" s="124"/>
      <c r="K11" s="124"/>
      <c r="L11" s="124"/>
      <c r="M11" s="125"/>
      <c r="O11" s="3"/>
      <c r="P11" s="3"/>
      <c r="Q11" s="3"/>
    </row>
    <row r="12" spans="1:17" ht="13.5" thickBot="1">
      <c r="A12" s="180"/>
      <c r="B12" s="119" t="s">
        <v>110</v>
      </c>
      <c r="C12" s="119"/>
      <c r="D12" s="119"/>
      <c r="E12" s="119"/>
      <c r="F12" s="119"/>
      <c r="G12" s="119"/>
      <c r="H12" s="119"/>
      <c r="I12" s="119"/>
      <c r="J12" s="120"/>
      <c r="K12" s="120"/>
      <c r="L12" s="120"/>
      <c r="M12" s="121"/>
      <c r="N12" s="3"/>
      <c r="O12" s="3"/>
      <c r="P12" s="3"/>
      <c r="Q12" s="3"/>
    </row>
    <row r="13" spans="1:17" ht="12.75">
      <c r="A13" s="180"/>
      <c r="B13" s="75" t="s">
        <v>111</v>
      </c>
      <c r="C13" s="75"/>
      <c r="D13" s="76"/>
      <c r="E13" s="77" t="s">
        <v>36</v>
      </c>
      <c r="F13" s="78">
        <v>1.985</v>
      </c>
      <c r="G13" s="79">
        <v>2.05</v>
      </c>
      <c r="H13" s="79">
        <v>2.435</v>
      </c>
      <c r="I13" s="80">
        <v>2.837</v>
      </c>
      <c r="J13" s="33">
        <f>F13-'[2]Лист1'!B24+'[2]Лист1'!$D7/1000</f>
        <v>2.71705</v>
      </c>
      <c r="K13" s="34">
        <f>G13-'[2]Лист1'!C24+'[2]Лист1'!$D7/1000</f>
        <v>2.78205</v>
      </c>
      <c r="L13" s="34">
        <f>H13-'[2]Лист1'!D24+'[2]Лист1'!$D7/1000</f>
        <v>3.1670499999999997</v>
      </c>
      <c r="M13" s="35">
        <f>I13-'[2]Лист1'!E24+'[2]Лист1'!$D7/1000</f>
        <v>3.56905</v>
      </c>
      <c r="N13" s="3"/>
      <c r="O13" s="3"/>
      <c r="P13" s="3"/>
      <c r="Q13" s="3"/>
    </row>
    <row r="14" spans="1:17" ht="12.75">
      <c r="A14" s="180"/>
      <c r="B14" s="2" t="s">
        <v>106</v>
      </c>
      <c r="C14" s="2"/>
      <c r="D14" s="81"/>
      <c r="E14" s="8" t="s">
        <v>36</v>
      </c>
      <c r="F14" s="82">
        <v>2.019</v>
      </c>
      <c r="G14" s="83">
        <v>2.083</v>
      </c>
      <c r="H14" s="83">
        <v>2.468</v>
      </c>
      <c r="I14" s="84">
        <v>2.87</v>
      </c>
      <c r="J14" s="85">
        <f>F14-'[2]Лист1'!B25+'[2]Лист1'!$D8/1000</f>
        <v>2.74553</v>
      </c>
      <c r="K14" s="86">
        <f>G14-'[2]Лист1'!C25+'[2]Лист1'!$D8/1000</f>
        <v>2.81053</v>
      </c>
      <c r="L14" s="86">
        <f>H14-'[2]Лист1'!D25+'[2]Лист1'!$D8/1000</f>
        <v>3.1955299999999998</v>
      </c>
      <c r="M14" s="87">
        <f>I14-'[2]Лист1'!E25+'[2]Лист1'!$D8/1000</f>
        <v>3.59753</v>
      </c>
      <c r="N14" s="3"/>
      <c r="O14" s="3"/>
      <c r="P14" s="3"/>
      <c r="Q14" s="3"/>
    </row>
    <row r="15" spans="1:17" ht="12.75">
      <c r="A15" s="180"/>
      <c r="B15" s="2" t="s">
        <v>107</v>
      </c>
      <c r="C15" s="2"/>
      <c r="D15" s="81"/>
      <c r="E15" s="8" t="s">
        <v>36</v>
      </c>
      <c r="F15" s="82">
        <v>2.056</v>
      </c>
      <c r="G15" s="83">
        <v>2.121</v>
      </c>
      <c r="H15" s="83">
        <v>2.506</v>
      </c>
      <c r="I15" s="84">
        <v>2.908</v>
      </c>
      <c r="J15" s="85">
        <f>F15-'[2]Лист1'!B26+'[2]Лист1'!$D9/1000</f>
        <v>2.76831</v>
      </c>
      <c r="K15" s="86">
        <f>G15-'[2]Лист1'!C26+'[2]Лист1'!$D9/1000</f>
        <v>2.83331</v>
      </c>
      <c r="L15" s="86">
        <f>H15-'[2]Лист1'!D26+'[2]Лист1'!$D9/1000</f>
        <v>3.21831</v>
      </c>
      <c r="M15" s="87">
        <f>I15-'[2]Лист1'!E26+'[2]Лист1'!$D9/1000</f>
        <v>3.62031</v>
      </c>
      <c r="N15" s="3"/>
      <c r="O15" s="3"/>
      <c r="P15" s="3"/>
      <c r="Q15" s="3"/>
    </row>
    <row r="16" spans="1:17" ht="12.75">
      <c r="A16" s="180"/>
      <c r="B16" s="2" t="s">
        <v>108</v>
      </c>
      <c r="C16" s="2"/>
      <c r="D16" s="81"/>
      <c r="E16" s="8" t="s">
        <v>36</v>
      </c>
      <c r="F16" s="82">
        <v>2.077</v>
      </c>
      <c r="G16" s="83">
        <v>2.141</v>
      </c>
      <c r="H16" s="83">
        <v>2.526</v>
      </c>
      <c r="I16" s="84">
        <v>2.928</v>
      </c>
      <c r="J16" s="85">
        <f>F16-'[2]Лист1'!B27+'[2]Лист1'!$D10/1000</f>
        <v>2.79505</v>
      </c>
      <c r="K16" s="86">
        <f>G16-'[2]Лист1'!C27+'[2]Лист1'!$D10/1000</f>
        <v>2.86005</v>
      </c>
      <c r="L16" s="86">
        <f>H16-'[2]Лист1'!D27+'[2]Лист1'!$D10/1000</f>
        <v>3.24505</v>
      </c>
      <c r="M16" s="87">
        <f>I16-'[2]Лист1'!E27+'[2]Лист1'!$D10/1000</f>
        <v>3.64705</v>
      </c>
      <c r="N16" s="3"/>
      <c r="O16" s="3"/>
      <c r="P16" s="3"/>
      <c r="Q16" s="3"/>
    </row>
    <row r="17" spans="1:17" ht="13.5" thickBot="1">
      <c r="A17" s="180"/>
      <c r="B17" s="22" t="s">
        <v>109</v>
      </c>
      <c r="C17" s="22"/>
      <c r="D17" s="88"/>
      <c r="E17" s="89" t="s">
        <v>36</v>
      </c>
      <c r="F17" s="90">
        <v>2.114</v>
      </c>
      <c r="G17" s="91">
        <v>2.178</v>
      </c>
      <c r="H17" s="91">
        <v>2.564</v>
      </c>
      <c r="I17" s="92">
        <v>2.966</v>
      </c>
      <c r="J17" s="93">
        <f>F17-'[2]Лист1'!B28+'[2]Лист1'!$D11/1000</f>
        <v>2.8268899999999997</v>
      </c>
      <c r="K17" s="94">
        <f>G17-'[2]Лист1'!C28+'[2]Лист1'!$D11/1000</f>
        <v>2.89189</v>
      </c>
      <c r="L17" s="94">
        <f>H17-'[2]Лист1'!D28+'[2]Лист1'!$D11/1000</f>
        <v>3.27689</v>
      </c>
      <c r="M17" s="95">
        <f>I17-'[2]Лист1'!E28+'[2]Лист1'!$D11/1000</f>
        <v>3.67889</v>
      </c>
      <c r="N17" s="3"/>
      <c r="O17" s="3"/>
      <c r="P17" s="3"/>
      <c r="Q17" s="3"/>
    </row>
    <row r="18" spans="1:17" ht="13.5" thickBot="1">
      <c r="A18" s="180"/>
      <c r="B18" s="114" t="s">
        <v>37</v>
      </c>
      <c r="C18" s="114"/>
      <c r="D18" s="114"/>
      <c r="E18" s="114"/>
      <c r="F18" s="114"/>
      <c r="G18" s="114"/>
      <c r="H18" s="114"/>
      <c r="I18" s="115"/>
      <c r="J18" s="13"/>
      <c r="K18" s="96"/>
      <c r="L18" s="96"/>
      <c r="M18" s="97"/>
      <c r="N18" s="3"/>
      <c r="O18" s="3"/>
      <c r="P18" s="3"/>
      <c r="Q18" s="3"/>
    </row>
    <row r="19" spans="1:17" ht="12.75">
      <c r="A19" s="180"/>
      <c r="B19" s="75"/>
      <c r="C19" s="98" t="s">
        <v>38</v>
      </c>
      <c r="D19" s="99"/>
      <c r="E19" s="100" t="s">
        <v>36</v>
      </c>
      <c r="F19" s="79">
        <v>0.853</v>
      </c>
      <c r="G19" s="79">
        <v>0.911</v>
      </c>
      <c r="H19" s="79">
        <v>0.991</v>
      </c>
      <c r="I19" s="80">
        <v>1.107</v>
      </c>
      <c r="J19" s="33">
        <f>F19-'[2]Лист1'!$B$34+'[2]Лист1'!$D$13/1000</f>
        <v>1.62876</v>
      </c>
      <c r="K19" s="33">
        <f>G19-'[2]Лист1'!$B$34+'[2]Лист1'!$D$13/1000</f>
        <v>1.68676</v>
      </c>
      <c r="L19" s="33">
        <f>H19-'[2]Лист1'!$B$34+'[2]Лист1'!$D$13/1000</f>
        <v>1.76676</v>
      </c>
      <c r="M19" s="101">
        <f>I19-'[2]Лист1'!$B$34+'[2]Лист1'!$D$13/1000</f>
        <v>1.88276</v>
      </c>
      <c r="N19" s="3"/>
      <c r="O19" s="3"/>
      <c r="P19" s="3"/>
      <c r="Q19" s="3"/>
    </row>
    <row r="20" spans="1:17" ht="38.25" customHeight="1" thickBot="1">
      <c r="A20" s="180"/>
      <c r="B20" s="22"/>
      <c r="C20" s="45" t="s">
        <v>39</v>
      </c>
      <c r="D20" s="102"/>
      <c r="E20" s="89" t="s">
        <v>68</v>
      </c>
      <c r="F20" s="103">
        <v>470.32</v>
      </c>
      <c r="G20" s="103">
        <v>784.515</v>
      </c>
      <c r="H20" s="103">
        <v>547.648</v>
      </c>
      <c r="I20" s="104">
        <v>1018.02</v>
      </c>
      <c r="J20" s="105">
        <f>F20-'[2]Лист1'!$B$33+'[2]Лист1'!$D$12/1000</f>
        <v>442.95394</v>
      </c>
      <c r="K20" s="106">
        <f>G20-'[2]Лист1'!$B$33+'[2]Лист1'!$D$12/1000</f>
        <v>757.14894</v>
      </c>
      <c r="L20" s="106">
        <f>H20-'[2]Лист1'!$B$33+'[2]Лист1'!$D$12/1000</f>
        <v>520.2819400000001</v>
      </c>
      <c r="M20" s="107">
        <f>I20-'[2]Лист1'!$B$33+'[2]Лист1'!$D$12/1000</f>
        <v>990.6539399999999</v>
      </c>
      <c r="N20" s="3"/>
      <c r="O20" s="3"/>
      <c r="P20" s="3"/>
      <c r="Q20" s="3"/>
    </row>
    <row r="21" spans="1:17" ht="14.25" customHeight="1">
      <c r="A21" s="180"/>
      <c r="B21" s="181" t="s">
        <v>115</v>
      </c>
      <c r="C21" s="181"/>
      <c r="D21" s="181"/>
      <c r="E21" s="181"/>
      <c r="F21" s="181"/>
      <c r="G21" s="181"/>
      <c r="H21" s="181"/>
      <c r="I21" s="181"/>
      <c r="J21" s="77"/>
      <c r="K21" s="182"/>
      <c r="L21" s="182"/>
      <c r="M21" s="183"/>
      <c r="N21" s="3"/>
      <c r="O21" s="3"/>
      <c r="P21" s="3"/>
      <c r="Q21" s="3"/>
    </row>
    <row r="22" spans="1:17" ht="14.25" customHeight="1">
      <c r="A22" s="180"/>
      <c r="B22" s="184"/>
      <c r="C22" s="185" t="s">
        <v>116</v>
      </c>
      <c r="D22" s="186"/>
      <c r="E22" s="14" t="s">
        <v>36</v>
      </c>
      <c r="F22" s="187">
        <v>1.685</v>
      </c>
      <c r="G22" s="187">
        <v>1.75</v>
      </c>
      <c r="H22" s="187">
        <v>2.135</v>
      </c>
      <c r="I22" s="188">
        <v>2.537</v>
      </c>
      <c r="J22" s="189">
        <f>F$22-'[2]Лист1'!B$29+'[2]Лист1'!$D$15/1000</f>
        <v>2.39503</v>
      </c>
      <c r="K22" s="190">
        <f>G$22-'[2]Лист1'!C$29+'[2]Лист1'!$D$15/1000</f>
        <v>2.46003</v>
      </c>
      <c r="L22" s="190">
        <f>H$22-'[2]Лист1'!D$29+'[2]Лист1'!$D$15/1000</f>
        <v>2.84503</v>
      </c>
      <c r="M22" s="191">
        <f>I$22-'[2]Лист1'!E$29+'[2]Лист1'!$D$15/1000</f>
        <v>3.2470299999999996</v>
      </c>
      <c r="N22" s="3"/>
      <c r="O22" s="3"/>
      <c r="P22" s="3"/>
      <c r="Q22" s="3"/>
    </row>
    <row r="23" spans="1:17" ht="14.25" customHeight="1">
      <c r="A23" s="180"/>
      <c r="B23" s="184"/>
      <c r="C23" s="185" t="s">
        <v>117</v>
      </c>
      <c r="D23" s="186"/>
      <c r="E23" s="14" t="s">
        <v>36</v>
      </c>
      <c r="F23" s="187">
        <v>2.056</v>
      </c>
      <c r="G23" s="187">
        <v>2.121</v>
      </c>
      <c r="H23" s="187">
        <v>2.506</v>
      </c>
      <c r="I23" s="188">
        <v>2.908</v>
      </c>
      <c r="J23" s="189">
        <f>F$23-'[2]Лист1'!B$30+'[2]Лист1'!$D$16/1000</f>
        <v>2.86947</v>
      </c>
      <c r="K23" s="190">
        <f>G$23-'[2]Лист1'!C$30+'[2]Лист1'!$D$16/1000</f>
        <v>2.93447</v>
      </c>
      <c r="L23" s="190">
        <f>H$23-'[2]Лист1'!D$30+'[2]Лист1'!$D$16/1000</f>
        <v>3.31947</v>
      </c>
      <c r="M23" s="191">
        <f>I$23-'[2]Лист1'!E$30+'[2]Лист1'!$D$16/1000</f>
        <v>3.72147</v>
      </c>
      <c r="N23" s="3"/>
      <c r="O23" s="3"/>
      <c r="P23" s="3"/>
      <c r="Q23" s="3"/>
    </row>
    <row r="24" spans="1:17" ht="14.25" customHeight="1" thickBot="1">
      <c r="A24" s="180"/>
      <c r="B24" s="15"/>
      <c r="C24" s="45" t="s">
        <v>118</v>
      </c>
      <c r="D24" s="192"/>
      <c r="E24" s="193" t="s">
        <v>36</v>
      </c>
      <c r="F24" s="91">
        <v>2.427</v>
      </c>
      <c r="G24" s="91">
        <v>2.491</v>
      </c>
      <c r="H24" s="91">
        <v>2.877</v>
      </c>
      <c r="I24" s="194">
        <v>3.279</v>
      </c>
      <c r="J24" s="195">
        <f>F$24-'[2]Лист1'!B$31+'[2]Лист1'!$D$17/1000</f>
        <v>3.0858499999999998</v>
      </c>
      <c r="K24" s="196">
        <f>G$24-'[2]Лист1'!C$31+'[2]Лист1'!$D$17/1000</f>
        <v>3.14985</v>
      </c>
      <c r="L24" s="196">
        <f>H$24-'[2]Лист1'!D$31+'[2]Лист1'!$D$17/1000</f>
        <v>3.53585</v>
      </c>
      <c r="M24" s="197">
        <f>I$24-'[2]Лист1'!E$31+'[2]Лист1'!$D$17/1000</f>
        <v>3.93785</v>
      </c>
      <c r="N24" s="3"/>
      <c r="O24" s="3"/>
      <c r="P24" s="3"/>
      <c r="Q24" s="3"/>
    </row>
    <row r="25" spans="1:13" ht="12.75" customHeight="1" thickBot="1">
      <c r="A25" s="198" t="s">
        <v>9</v>
      </c>
      <c r="B25" s="122" t="s">
        <v>40</v>
      </c>
      <c r="C25" s="122"/>
      <c r="D25" s="122"/>
      <c r="E25" s="122"/>
      <c r="F25" s="122"/>
      <c r="G25" s="122"/>
      <c r="H25" s="122"/>
      <c r="I25" s="122"/>
      <c r="J25" s="116"/>
      <c r="K25" s="116"/>
      <c r="L25" s="116"/>
      <c r="M25" s="117"/>
    </row>
    <row r="26" spans="1:13" ht="13.5" thickBot="1">
      <c r="A26" s="180"/>
      <c r="B26" s="120" t="s">
        <v>110</v>
      </c>
      <c r="C26" s="120"/>
      <c r="D26" s="120"/>
      <c r="E26" s="119"/>
      <c r="F26" s="119"/>
      <c r="G26" s="119"/>
      <c r="H26" s="119"/>
      <c r="I26" s="119"/>
      <c r="J26" s="120"/>
      <c r="K26" s="120"/>
      <c r="L26" s="120"/>
      <c r="M26" s="121"/>
    </row>
    <row r="27" spans="1:13" ht="12.75">
      <c r="A27" s="180"/>
      <c r="B27" s="75" t="s">
        <v>111</v>
      </c>
      <c r="C27" s="75"/>
      <c r="D27" s="76"/>
      <c r="E27" s="77" t="s">
        <v>36</v>
      </c>
      <c r="F27" s="78">
        <v>2.056</v>
      </c>
      <c r="G27" s="79">
        <v>2.121</v>
      </c>
      <c r="H27" s="79">
        <v>2.506</v>
      </c>
      <c r="I27" s="80">
        <v>2.908</v>
      </c>
      <c r="J27" s="33">
        <f>F13-'[2]Лист1'!B24+'[2]Лист1'!$D7/1000</f>
        <v>2.71705</v>
      </c>
      <c r="K27" s="34">
        <f>G13-'[2]Лист1'!C24+'[2]Лист1'!$D7/1000</f>
        <v>2.78205</v>
      </c>
      <c r="L27" s="34">
        <f>H13-'[2]Лист1'!D24+'[2]Лист1'!$D7/1000</f>
        <v>3.1670499999999997</v>
      </c>
      <c r="M27" s="35">
        <f>I13-'[2]Лист1'!E24+'[2]Лист1'!$D7/1000</f>
        <v>3.56905</v>
      </c>
    </row>
    <row r="28" spans="1:13" ht="12.75">
      <c r="A28" s="180"/>
      <c r="B28" s="2" t="s">
        <v>106</v>
      </c>
      <c r="C28" s="2"/>
      <c r="D28" s="81"/>
      <c r="E28" s="8" t="s">
        <v>36</v>
      </c>
      <c r="F28" s="82">
        <v>2.056</v>
      </c>
      <c r="G28" s="83">
        <v>2.121</v>
      </c>
      <c r="H28" s="83">
        <v>2.506</v>
      </c>
      <c r="I28" s="84">
        <v>2.908</v>
      </c>
      <c r="J28" s="85">
        <f>F14-'[2]Лист1'!B25+'[2]Лист1'!$D8/1000</f>
        <v>2.74553</v>
      </c>
      <c r="K28" s="86">
        <f>G14-'[2]Лист1'!C25+'[2]Лист1'!$D8/1000</f>
        <v>2.81053</v>
      </c>
      <c r="L28" s="86">
        <f>H14-'[2]Лист1'!D25+'[2]Лист1'!$D8/1000</f>
        <v>3.1955299999999998</v>
      </c>
      <c r="M28" s="87">
        <f>I14-'[2]Лист1'!E25+'[2]Лист1'!$D8/1000</f>
        <v>3.59753</v>
      </c>
    </row>
    <row r="29" spans="1:13" ht="12.75">
      <c r="A29" s="180"/>
      <c r="B29" s="2" t="s">
        <v>107</v>
      </c>
      <c r="C29" s="2"/>
      <c r="D29" s="81"/>
      <c r="E29" s="8" t="s">
        <v>36</v>
      </c>
      <c r="F29" s="82">
        <v>2.056</v>
      </c>
      <c r="G29" s="83">
        <v>2.121</v>
      </c>
      <c r="H29" s="83">
        <v>2.506</v>
      </c>
      <c r="I29" s="84">
        <v>2.908</v>
      </c>
      <c r="J29" s="85">
        <f>F15-'[2]Лист1'!B26+'[2]Лист1'!$D9/1000</f>
        <v>2.76831</v>
      </c>
      <c r="K29" s="86">
        <f>G15-'[2]Лист1'!C26+'[2]Лист1'!$D9/1000</f>
        <v>2.83331</v>
      </c>
      <c r="L29" s="86">
        <f>H15-'[2]Лист1'!D26+'[2]Лист1'!$D9/1000</f>
        <v>3.21831</v>
      </c>
      <c r="M29" s="87">
        <f>I15-'[2]Лист1'!E26+'[2]Лист1'!$D9/1000</f>
        <v>3.62031</v>
      </c>
    </row>
    <row r="30" spans="1:13" ht="12.75">
      <c r="A30" s="180"/>
      <c r="B30" s="2" t="s">
        <v>108</v>
      </c>
      <c r="C30" s="2"/>
      <c r="D30" s="81"/>
      <c r="E30" s="8" t="s">
        <v>36</v>
      </c>
      <c r="F30" s="82">
        <v>2.056</v>
      </c>
      <c r="G30" s="83">
        <v>2.121</v>
      </c>
      <c r="H30" s="83">
        <v>2.506</v>
      </c>
      <c r="I30" s="84">
        <v>2.908</v>
      </c>
      <c r="J30" s="85">
        <f>F16-'[2]Лист1'!B27+'[2]Лист1'!$D10/1000</f>
        <v>2.79505</v>
      </c>
      <c r="K30" s="86">
        <f>G16-'[2]Лист1'!C27+'[2]Лист1'!$D10/1000</f>
        <v>2.86005</v>
      </c>
      <c r="L30" s="86">
        <f>H16-'[2]Лист1'!D27+'[2]Лист1'!$D10/1000</f>
        <v>3.24505</v>
      </c>
      <c r="M30" s="87">
        <f>I16-'[2]Лист1'!E27+'[2]Лист1'!$D10/1000</f>
        <v>3.64705</v>
      </c>
    </row>
    <row r="31" spans="1:13" ht="13.5" thickBot="1">
      <c r="A31" s="180"/>
      <c r="B31" s="22" t="s">
        <v>109</v>
      </c>
      <c r="C31" s="22"/>
      <c r="D31" s="88"/>
      <c r="E31" s="89" t="s">
        <v>36</v>
      </c>
      <c r="F31" s="90">
        <v>2.056</v>
      </c>
      <c r="G31" s="91">
        <v>2.121</v>
      </c>
      <c r="H31" s="91">
        <v>2.506</v>
      </c>
      <c r="I31" s="92">
        <v>2.908</v>
      </c>
      <c r="J31" s="93">
        <f>F17-'[2]Лист1'!B28+'[2]Лист1'!$D11/1000</f>
        <v>2.8268899999999997</v>
      </c>
      <c r="K31" s="94">
        <f>G17-'[2]Лист1'!C28+'[2]Лист1'!$D11/1000</f>
        <v>2.89189</v>
      </c>
      <c r="L31" s="94">
        <f>H17-'[2]Лист1'!D28+'[2]Лист1'!$D11/1000</f>
        <v>3.27689</v>
      </c>
      <c r="M31" s="95">
        <f>I17-'[2]Лист1'!E28+'[2]Лист1'!$D11/1000</f>
        <v>3.67889</v>
      </c>
    </row>
    <row r="32" spans="1:13" ht="13.5" thickBot="1">
      <c r="A32" s="180"/>
      <c r="B32" s="114" t="s">
        <v>37</v>
      </c>
      <c r="C32" s="114"/>
      <c r="D32" s="114"/>
      <c r="E32" s="114"/>
      <c r="F32" s="114"/>
      <c r="G32" s="114"/>
      <c r="H32" s="114"/>
      <c r="I32" s="115"/>
      <c r="J32" s="13"/>
      <c r="K32" s="96"/>
      <c r="L32" s="96"/>
      <c r="M32" s="97"/>
    </row>
    <row r="33" spans="1:13" ht="12.75">
      <c r="A33" s="180"/>
      <c r="B33" s="75"/>
      <c r="C33" s="98" t="s">
        <v>38</v>
      </c>
      <c r="D33" s="99"/>
      <c r="E33" s="100" t="s">
        <v>36</v>
      </c>
      <c r="F33" s="79">
        <v>0.853</v>
      </c>
      <c r="G33" s="79">
        <v>0.911</v>
      </c>
      <c r="H33" s="79">
        <v>0.991</v>
      </c>
      <c r="I33" s="80">
        <v>1.107</v>
      </c>
      <c r="J33" s="33">
        <f>F19-'[2]Лист1'!$B$34+'[2]Лист1'!$D$13/1000</f>
        <v>1.62876</v>
      </c>
      <c r="K33" s="33">
        <f>G19-'[2]Лист1'!$B$34+'[2]Лист1'!$D$13/1000</f>
        <v>1.68676</v>
      </c>
      <c r="L33" s="33">
        <f>H19-'[2]Лист1'!$B$34+'[2]Лист1'!$D$13/1000</f>
        <v>1.76676</v>
      </c>
      <c r="M33" s="101">
        <f>I19-'[2]Лист1'!$B$34+'[2]Лист1'!$D$13/1000</f>
        <v>1.88276</v>
      </c>
    </row>
    <row r="34" spans="1:13" ht="37.5" customHeight="1" thickBot="1">
      <c r="A34" s="180"/>
      <c r="B34" s="22"/>
      <c r="C34" s="45" t="s">
        <v>39</v>
      </c>
      <c r="D34" s="102"/>
      <c r="E34" s="89" t="s">
        <v>68</v>
      </c>
      <c r="F34" s="103">
        <v>470.32</v>
      </c>
      <c r="G34" s="103">
        <v>784.515</v>
      </c>
      <c r="H34" s="103">
        <v>547.648</v>
      </c>
      <c r="I34" s="104">
        <v>1018.02</v>
      </c>
      <c r="J34" s="105">
        <f>F20-'[2]Лист1'!$B$33+'[2]Лист1'!$D$12/1000</f>
        <v>442.95394</v>
      </c>
      <c r="K34" s="106">
        <f>G20-'[2]Лист1'!$B$33+'[2]Лист1'!$D$12/1000</f>
        <v>757.14894</v>
      </c>
      <c r="L34" s="106">
        <f>H20-'[2]Лист1'!$B$33+'[2]Лист1'!$D$12/1000</f>
        <v>520.2819400000001</v>
      </c>
      <c r="M34" s="107">
        <f>I20-'[2]Лист1'!$B$33+'[2]Лист1'!$D$12/1000</f>
        <v>990.6539399999999</v>
      </c>
    </row>
    <row r="35" spans="1:13" ht="12.75" customHeight="1">
      <c r="A35" s="180"/>
      <c r="B35" s="181" t="s">
        <v>115</v>
      </c>
      <c r="C35" s="181"/>
      <c r="D35" s="181"/>
      <c r="E35" s="181"/>
      <c r="F35" s="181"/>
      <c r="G35" s="181"/>
      <c r="H35" s="181"/>
      <c r="I35" s="181"/>
      <c r="J35" s="77"/>
      <c r="K35" s="182"/>
      <c r="L35" s="182"/>
      <c r="M35" s="183"/>
    </row>
    <row r="36" spans="1:13" ht="12.75" customHeight="1">
      <c r="A36" s="180"/>
      <c r="B36" s="184"/>
      <c r="C36" s="185" t="s">
        <v>116</v>
      </c>
      <c r="D36" s="186"/>
      <c r="E36" s="14" t="s">
        <v>36</v>
      </c>
      <c r="F36" s="187">
        <v>1.685</v>
      </c>
      <c r="G36" s="187">
        <v>1.75</v>
      </c>
      <c r="H36" s="187">
        <v>2.135</v>
      </c>
      <c r="I36" s="188">
        <v>2.537</v>
      </c>
      <c r="J36" s="189">
        <f>F$22-'[2]Лист1'!B$29+'[2]Лист1'!$D$15/1000</f>
        <v>2.39503</v>
      </c>
      <c r="K36" s="190">
        <f>G$22-'[2]Лист1'!C$29+'[2]Лист1'!$D$15/1000</f>
        <v>2.46003</v>
      </c>
      <c r="L36" s="190">
        <f>H$22-'[2]Лист1'!D$29+'[2]Лист1'!$D$15/1000</f>
        <v>2.84503</v>
      </c>
      <c r="M36" s="191">
        <f>I$22-'[2]Лист1'!E$29+'[2]Лист1'!$D$15/1000</f>
        <v>3.2470299999999996</v>
      </c>
    </row>
    <row r="37" spans="1:13" ht="12.75" customHeight="1">
      <c r="A37" s="180"/>
      <c r="B37" s="184"/>
      <c r="C37" s="185" t="s">
        <v>117</v>
      </c>
      <c r="D37" s="186"/>
      <c r="E37" s="14" t="s">
        <v>36</v>
      </c>
      <c r="F37" s="187">
        <v>2.056</v>
      </c>
      <c r="G37" s="187">
        <v>2.121</v>
      </c>
      <c r="H37" s="187">
        <v>2.506</v>
      </c>
      <c r="I37" s="188">
        <v>2.908</v>
      </c>
      <c r="J37" s="189">
        <f>F$23-'[2]Лист1'!B$30+'[2]Лист1'!$D$16/1000</f>
        <v>2.86947</v>
      </c>
      <c r="K37" s="190">
        <f>G$23-'[2]Лист1'!C$30+'[2]Лист1'!$D$16/1000</f>
        <v>2.93447</v>
      </c>
      <c r="L37" s="190">
        <f>H$23-'[2]Лист1'!D$30+'[2]Лист1'!$D$16/1000</f>
        <v>3.31947</v>
      </c>
      <c r="M37" s="191">
        <f>I$23-'[2]Лист1'!E$30+'[2]Лист1'!$D$16/1000</f>
        <v>3.72147</v>
      </c>
    </row>
    <row r="38" spans="1:13" ht="12.75" customHeight="1" thickBot="1">
      <c r="A38" s="180"/>
      <c r="B38" s="15"/>
      <c r="C38" s="45" t="s">
        <v>118</v>
      </c>
      <c r="D38" s="192"/>
      <c r="E38" s="193" t="s">
        <v>36</v>
      </c>
      <c r="F38" s="91">
        <v>2.427</v>
      </c>
      <c r="G38" s="91">
        <v>2.491</v>
      </c>
      <c r="H38" s="91">
        <v>2.877</v>
      </c>
      <c r="I38" s="194">
        <v>3.279</v>
      </c>
      <c r="J38" s="195">
        <f>F$24-'[2]Лист1'!B$31+'[2]Лист1'!$D$17/1000</f>
        <v>3.0858499999999998</v>
      </c>
      <c r="K38" s="196">
        <f>G$24-'[2]Лист1'!C$31+'[2]Лист1'!$D$17/1000</f>
        <v>3.14985</v>
      </c>
      <c r="L38" s="196">
        <f>H$24-'[2]Лист1'!D$31+'[2]Лист1'!$D$17/1000</f>
        <v>3.53585</v>
      </c>
      <c r="M38" s="197">
        <f>I$24-'[2]Лист1'!E$31+'[2]Лист1'!$D$17/1000</f>
        <v>3.93785</v>
      </c>
    </row>
    <row r="39" spans="1:13" ht="12.75" customHeight="1" thickBot="1">
      <c r="A39" s="199"/>
      <c r="B39" s="122" t="s">
        <v>41</v>
      </c>
      <c r="C39" s="122"/>
      <c r="D39" s="122"/>
      <c r="E39" s="122"/>
      <c r="F39" s="122"/>
      <c r="G39" s="122"/>
      <c r="H39" s="122"/>
      <c r="I39" s="122"/>
      <c r="J39" s="122"/>
      <c r="K39" s="122"/>
      <c r="L39" s="122"/>
      <c r="M39" s="200"/>
    </row>
    <row r="40" spans="1:14" ht="13.5" thickBot="1">
      <c r="A40" s="201"/>
      <c r="B40" s="16" t="s">
        <v>35</v>
      </c>
      <c r="C40" s="16"/>
      <c r="D40" s="17"/>
      <c r="E40" s="17" t="s">
        <v>36</v>
      </c>
      <c r="F40" s="18"/>
      <c r="G40" s="36"/>
      <c r="H40" s="18">
        <v>0.7</v>
      </c>
      <c r="I40" s="19"/>
      <c r="J40" s="20"/>
      <c r="K40" s="36"/>
      <c r="L40" s="36">
        <f>H40-'[2]Лист1'!D26+'[2]Лист1'!D9/1000</f>
        <v>1.41231</v>
      </c>
      <c r="M40" s="21"/>
      <c r="N40" s="3"/>
    </row>
    <row r="41" spans="1:13" ht="12.75" customHeight="1" thickBot="1">
      <c r="A41" s="199"/>
      <c r="B41" s="122" t="s">
        <v>42</v>
      </c>
      <c r="C41" s="122"/>
      <c r="D41" s="122"/>
      <c r="E41" s="122"/>
      <c r="F41" s="122"/>
      <c r="G41" s="122"/>
      <c r="H41" s="122"/>
      <c r="I41" s="122"/>
      <c r="J41" s="122"/>
      <c r="K41" s="122"/>
      <c r="L41" s="122"/>
      <c r="M41" s="200"/>
    </row>
    <row r="42" spans="1:13" ht="13.5" thickBot="1">
      <c r="A42" s="202"/>
      <c r="B42" s="22" t="s">
        <v>35</v>
      </c>
      <c r="C42" s="22"/>
      <c r="D42" s="15"/>
      <c r="E42" s="15" t="s">
        <v>36</v>
      </c>
      <c r="F42" s="23"/>
      <c r="G42" s="36"/>
      <c r="H42" s="23">
        <v>0.7</v>
      </c>
      <c r="I42" s="24"/>
      <c r="J42" s="20"/>
      <c r="K42" s="36"/>
      <c r="L42" s="36">
        <f>H40-'[2]Лист1'!D26+'[2]Лист1'!D9/1000</f>
        <v>1.41231</v>
      </c>
      <c r="M42" s="21"/>
    </row>
    <row r="43" spans="1:13" ht="12.75">
      <c r="A43" s="203"/>
      <c r="B43" s="204"/>
      <c r="C43" s="204"/>
      <c r="D43" s="204"/>
      <c r="E43" s="204"/>
      <c r="F43" s="204"/>
      <c r="G43" s="204"/>
      <c r="H43" s="204"/>
      <c r="I43" s="204"/>
      <c r="J43" s="2"/>
      <c r="K43" s="2"/>
      <c r="L43" s="2"/>
      <c r="M43" s="2"/>
    </row>
    <row r="44" spans="1:13" ht="12.75">
      <c r="A44" s="28"/>
      <c r="B44" s="2"/>
      <c r="C44" s="2"/>
      <c r="D44" s="2"/>
      <c r="E44" s="2"/>
      <c r="F44" s="205"/>
      <c r="G44" s="205"/>
      <c r="H44" s="205"/>
      <c r="I44" s="205"/>
      <c r="J44" s="206"/>
      <c r="K44" s="206"/>
      <c r="L44" s="206"/>
      <c r="M44" s="206"/>
    </row>
    <row r="45" spans="1:13" ht="12.75">
      <c r="A45" s="28"/>
      <c r="B45" s="2"/>
      <c r="C45" s="2"/>
      <c r="D45" s="2"/>
      <c r="E45" s="2"/>
      <c r="F45" s="205"/>
      <c r="G45" s="205"/>
      <c r="H45" s="205"/>
      <c r="I45" s="205"/>
      <c r="J45" s="206"/>
      <c r="K45" s="206"/>
      <c r="L45" s="206"/>
      <c r="M45" s="206"/>
    </row>
    <row r="46" spans="1:13" ht="12.75">
      <c r="A46" s="28"/>
      <c r="B46" s="2"/>
      <c r="C46" s="2"/>
      <c r="D46" s="2"/>
      <c r="E46" s="2"/>
      <c r="F46" s="205"/>
      <c r="G46" s="205"/>
      <c r="H46" s="205"/>
      <c r="I46" s="205"/>
      <c r="J46" s="206"/>
      <c r="K46" s="206"/>
      <c r="L46" s="206"/>
      <c r="M46" s="206"/>
    </row>
    <row r="47" spans="1:13" ht="12.75">
      <c r="A47" s="28"/>
      <c r="B47" s="28"/>
      <c r="C47" s="28"/>
      <c r="D47" s="28"/>
      <c r="E47" s="28"/>
      <c r="F47" s="28"/>
      <c r="G47" s="28"/>
      <c r="H47" s="28"/>
      <c r="I47" s="28"/>
      <c r="J47" s="28"/>
      <c r="K47" s="28"/>
      <c r="L47" s="28"/>
      <c r="M47" s="28"/>
    </row>
    <row r="48" spans="1:13" ht="12.75">
      <c r="A48" s="25"/>
      <c r="B48" s="25"/>
      <c r="C48" s="25"/>
      <c r="D48" s="25"/>
      <c r="E48" s="25"/>
      <c r="F48" s="26"/>
      <c r="G48" s="26"/>
      <c r="H48" s="26"/>
      <c r="I48" s="26"/>
      <c r="J48" s="26"/>
      <c r="K48" s="26"/>
      <c r="L48" s="26"/>
      <c r="M48" s="26"/>
    </row>
    <row r="49" spans="1:13" ht="12.75">
      <c r="A49" s="25"/>
      <c r="B49" s="25"/>
      <c r="C49" s="25"/>
      <c r="D49" s="25"/>
      <c r="E49" s="25"/>
      <c r="F49" s="26"/>
      <c r="G49" s="26"/>
      <c r="H49" s="26"/>
      <c r="I49" s="26"/>
      <c r="J49" s="26"/>
      <c r="K49" s="26"/>
      <c r="L49" s="26"/>
      <c r="M49" s="26"/>
    </row>
    <row r="50" spans="1:13" ht="15.75">
      <c r="A50" s="29" t="s">
        <v>112</v>
      </c>
      <c r="B50" s="25"/>
      <c r="C50" s="25"/>
      <c r="D50" s="25"/>
      <c r="E50" s="25"/>
      <c r="F50" s="26"/>
      <c r="G50" s="26"/>
      <c r="H50" s="26"/>
      <c r="I50" s="26"/>
      <c r="J50" s="26"/>
      <c r="K50" s="26"/>
      <c r="L50" s="26"/>
      <c r="M50" s="26"/>
    </row>
    <row r="51" spans="1:13" ht="12.75">
      <c r="A51" s="25"/>
      <c r="B51" s="25"/>
      <c r="C51" s="25"/>
      <c r="D51" s="25"/>
      <c r="E51" s="25"/>
      <c r="F51" s="26"/>
      <c r="G51" s="26"/>
      <c r="H51" s="26"/>
      <c r="I51" s="26"/>
      <c r="J51" s="26"/>
      <c r="K51" s="26"/>
      <c r="L51" s="26"/>
      <c r="M51" s="26"/>
    </row>
    <row r="52" spans="1:13" ht="12.75">
      <c r="A52" s="25"/>
      <c r="B52" s="25"/>
      <c r="C52" s="25"/>
      <c r="D52" s="25"/>
      <c r="E52" s="25"/>
      <c r="F52" s="26"/>
      <c r="G52" s="26"/>
      <c r="H52" s="26"/>
      <c r="I52" s="26"/>
      <c r="J52" s="26"/>
      <c r="K52" s="26"/>
      <c r="L52" s="26"/>
      <c r="M52" s="26"/>
    </row>
    <row r="53" spans="1:13" ht="12.75">
      <c r="A53" s="25"/>
      <c r="B53" s="25"/>
      <c r="C53" s="25"/>
      <c r="D53" s="25"/>
      <c r="E53" s="25"/>
      <c r="F53" s="26"/>
      <c r="G53" s="26"/>
      <c r="H53" s="26"/>
      <c r="I53" s="26"/>
      <c r="J53" s="26"/>
      <c r="K53" s="26"/>
      <c r="L53" s="26"/>
      <c r="M53" s="26"/>
    </row>
    <row r="54" spans="1:13" ht="12.75">
      <c r="A54" s="25"/>
      <c r="B54" s="25"/>
      <c r="C54" s="25"/>
      <c r="D54" s="25"/>
      <c r="E54" s="25"/>
      <c r="F54" s="26"/>
      <c r="G54" s="26"/>
      <c r="H54" s="26"/>
      <c r="I54" s="26"/>
      <c r="J54" s="26"/>
      <c r="K54" s="26"/>
      <c r="L54" s="26"/>
      <c r="M54" s="26"/>
    </row>
    <row r="55" spans="1:13" ht="13.5" customHeight="1">
      <c r="A55" s="25"/>
      <c r="B55" s="25"/>
      <c r="C55" s="25"/>
      <c r="D55" s="25"/>
      <c r="E55" s="25"/>
      <c r="F55" s="26"/>
      <c r="G55" s="26"/>
      <c r="H55" s="26"/>
      <c r="I55" s="26"/>
      <c r="J55" s="26"/>
      <c r="K55" s="26"/>
      <c r="L55" s="26"/>
      <c r="M55" s="26"/>
    </row>
    <row r="56" spans="1:13" ht="15.75">
      <c r="A56" s="29" t="s">
        <v>113</v>
      </c>
      <c r="B56" s="25"/>
      <c r="C56" s="25"/>
      <c r="D56" s="25"/>
      <c r="E56" s="25"/>
      <c r="F56" s="26"/>
      <c r="G56" s="26"/>
      <c r="H56" s="26"/>
      <c r="I56" s="26"/>
      <c r="J56" s="26"/>
      <c r="K56" s="26"/>
      <c r="L56" s="26"/>
      <c r="M56" s="26"/>
    </row>
    <row r="57" spans="1:13" ht="12.75">
      <c r="A57" s="25"/>
      <c r="B57" s="25"/>
      <c r="C57" s="25"/>
      <c r="D57" s="25"/>
      <c r="E57" s="25"/>
      <c r="F57" s="26"/>
      <c r="G57" s="26"/>
      <c r="H57" s="26"/>
      <c r="I57" s="26"/>
      <c r="J57" s="26"/>
      <c r="K57" s="26"/>
      <c r="L57" s="26"/>
      <c r="M57" s="26"/>
    </row>
    <row r="58" spans="1:13" ht="18">
      <c r="A58" s="46"/>
      <c r="B58" s="25"/>
      <c r="C58" s="25"/>
      <c r="D58" s="25"/>
      <c r="E58" s="25"/>
      <c r="F58" s="26"/>
      <c r="G58" s="26"/>
      <c r="H58" s="26"/>
      <c r="I58" s="26"/>
      <c r="J58" s="26"/>
      <c r="K58" s="26"/>
      <c r="L58" s="26"/>
      <c r="M58" s="26"/>
    </row>
    <row r="59" spans="1:13" ht="12.75">
      <c r="A59" s="25"/>
      <c r="B59" s="25"/>
      <c r="C59" s="25"/>
      <c r="D59" s="25"/>
      <c r="E59" s="25"/>
      <c r="F59" s="26"/>
      <c r="G59" s="26"/>
      <c r="H59" s="26"/>
      <c r="I59" s="26"/>
      <c r="J59" s="26"/>
      <c r="K59" s="26"/>
      <c r="L59" s="26"/>
      <c r="M59" s="26"/>
    </row>
    <row r="60" spans="1:13" ht="12.75">
      <c r="A60" s="25"/>
      <c r="B60" s="25"/>
      <c r="C60" s="25"/>
      <c r="D60" s="25"/>
      <c r="E60" s="25"/>
      <c r="F60" s="26"/>
      <c r="G60" s="26"/>
      <c r="H60" s="26"/>
      <c r="I60" s="26"/>
      <c r="J60" s="26"/>
      <c r="K60" s="26"/>
      <c r="L60" s="26"/>
      <c r="M60" s="26"/>
    </row>
    <row r="61" spans="1:13" ht="18">
      <c r="A61" s="46"/>
      <c r="B61" s="25"/>
      <c r="C61" s="25"/>
      <c r="D61" s="25"/>
      <c r="E61" s="25"/>
      <c r="F61" s="26"/>
      <c r="G61" s="26"/>
      <c r="H61" s="26"/>
      <c r="I61" s="26"/>
      <c r="J61" s="26"/>
      <c r="K61" s="26"/>
      <c r="L61" s="26"/>
      <c r="M61" s="26"/>
    </row>
    <row r="62" spans="1:13" ht="37.5" customHeight="1">
      <c r="A62" s="118"/>
      <c r="B62" s="118"/>
      <c r="C62" s="118"/>
      <c r="D62" s="118"/>
      <c r="E62" s="118"/>
      <c r="F62" s="118"/>
      <c r="G62" s="118"/>
      <c r="H62" s="118"/>
      <c r="I62" s="118"/>
      <c r="J62" s="118"/>
      <c r="K62" s="118"/>
      <c r="L62" s="118"/>
      <c r="M62" s="118"/>
    </row>
  </sheetData>
  <mergeCells count="20">
    <mergeCell ref="B43:I43"/>
    <mergeCell ref="A62:M62"/>
    <mergeCell ref="B32:I32"/>
    <mergeCell ref="B35:I35"/>
    <mergeCell ref="B39:M39"/>
    <mergeCell ref="B41:M41"/>
    <mergeCell ref="A2:M2"/>
    <mergeCell ref="B11:M11"/>
    <mergeCell ref="A5:M5"/>
    <mergeCell ref="A6:M6"/>
    <mergeCell ref="A8:A9"/>
    <mergeCell ref="B8:D9"/>
    <mergeCell ref="E8:E9"/>
    <mergeCell ref="F8:I8"/>
    <mergeCell ref="J8:M8"/>
    <mergeCell ref="B12:M12"/>
    <mergeCell ref="B18:I18"/>
    <mergeCell ref="B21:I21"/>
    <mergeCell ref="B25:M25"/>
    <mergeCell ref="B26:M26"/>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85"/>
  <sheetViews>
    <sheetView view="pageBreakPreview" zoomScale="75" zoomScaleNormal="75" zoomScaleSheetLayoutView="75" workbookViewId="0" topLeftCell="A1">
      <selection activeCell="C7" sqref="C7"/>
    </sheetView>
  </sheetViews>
  <sheetFormatPr defaultColWidth="9.00390625" defaultRowHeight="12.75"/>
  <cols>
    <col min="1" max="1" width="3.125" style="1" customWidth="1"/>
    <col min="2" max="2" width="3.625" style="1" customWidth="1"/>
    <col min="3" max="5" width="9.125" style="1" customWidth="1"/>
    <col min="6" max="6" width="70.625" style="1" customWidth="1"/>
    <col min="7" max="7" width="16.625" style="1" customWidth="1"/>
    <col min="8" max="8" width="22.375" style="1" customWidth="1"/>
    <col min="9" max="9" width="18.25390625" style="1" customWidth="1"/>
    <col min="10" max="16384" width="9.125" style="1" customWidth="1"/>
  </cols>
  <sheetData>
    <row r="1" spans="1:8" ht="59.25" customHeight="1">
      <c r="A1" s="144" t="s">
        <v>94</v>
      </c>
      <c r="B1" s="144"/>
      <c r="C1" s="144"/>
      <c r="D1" s="144"/>
      <c r="E1" s="144"/>
      <c r="F1" s="144"/>
      <c r="G1" s="144"/>
      <c r="H1" s="144"/>
    </row>
    <row r="2" ht="25.5" customHeight="1">
      <c r="A2" s="49"/>
    </row>
    <row r="3" ht="25.5" customHeight="1"/>
    <row r="4" ht="25.5" customHeight="1">
      <c r="A4" s="49"/>
    </row>
    <row r="5" ht="25.5" customHeight="1">
      <c r="A5" s="49"/>
    </row>
    <row r="6" spans="1:8" ht="25.5" customHeight="1">
      <c r="A6" s="162" t="s">
        <v>0</v>
      </c>
      <c r="B6" s="162"/>
      <c r="C6" s="162"/>
      <c r="D6" s="162"/>
      <c r="E6" s="162"/>
      <c r="F6" s="162"/>
      <c r="G6" s="162"/>
      <c r="H6" s="162"/>
    </row>
    <row r="7" ht="14.25" customHeight="1"/>
    <row r="8" spans="1:8" ht="12.75">
      <c r="A8" s="49"/>
      <c r="C8" s="50"/>
      <c r="D8" s="50"/>
      <c r="E8" s="50"/>
      <c r="F8" s="50"/>
      <c r="H8" s="51" t="s">
        <v>1</v>
      </c>
    </row>
    <row r="9" spans="1:8" ht="12.75" customHeight="1">
      <c r="A9" s="163" t="s">
        <v>2</v>
      </c>
      <c r="B9" s="163" t="s">
        <v>3</v>
      </c>
      <c r="C9" s="163"/>
      <c r="D9" s="163"/>
      <c r="E9" s="163"/>
      <c r="F9" s="163"/>
      <c r="G9" s="164" t="s">
        <v>4</v>
      </c>
      <c r="H9" s="166" t="s">
        <v>119</v>
      </c>
    </row>
    <row r="10" spans="1:8" ht="12.75">
      <c r="A10" s="163"/>
      <c r="B10" s="163"/>
      <c r="C10" s="163"/>
      <c r="D10" s="163"/>
      <c r="E10" s="163"/>
      <c r="F10" s="163"/>
      <c r="G10" s="165"/>
      <c r="H10" s="167"/>
    </row>
    <row r="11" spans="1:9" ht="42.75" customHeight="1">
      <c r="A11" s="52">
        <v>1</v>
      </c>
      <c r="B11" s="151" t="s">
        <v>74</v>
      </c>
      <c r="C11" s="168"/>
      <c r="D11" s="168"/>
      <c r="E11" s="168"/>
      <c r="F11" s="112"/>
      <c r="G11" s="53"/>
      <c r="H11" s="54">
        <f>H12-H13-H14-H15</f>
        <v>48.23885436893204</v>
      </c>
      <c r="I11" s="55"/>
    </row>
    <row r="12" spans="1:9" ht="53.25" customHeight="1">
      <c r="A12" s="157" t="s">
        <v>5</v>
      </c>
      <c r="B12" s="157"/>
      <c r="C12" s="154" t="s">
        <v>95</v>
      </c>
      <c r="D12" s="155"/>
      <c r="E12" s="155"/>
      <c r="F12" s="156"/>
      <c r="G12" s="14"/>
      <c r="H12" s="56">
        <v>49.68602</v>
      </c>
      <c r="I12" s="57"/>
    </row>
    <row r="13" spans="1:10" ht="57" customHeight="1">
      <c r="A13" s="157" t="s">
        <v>6</v>
      </c>
      <c r="B13" s="157"/>
      <c r="C13" s="154" t="s">
        <v>96</v>
      </c>
      <c r="D13" s="155"/>
      <c r="E13" s="155"/>
      <c r="F13" s="156"/>
      <c r="G13" s="14"/>
      <c r="H13" s="56">
        <f>H12-(H12/103*100)</f>
        <v>1.4471656310679606</v>
      </c>
      <c r="I13" s="58"/>
      <c r="J13" s="59"/>
    </row>
    <row r="14" spans="1:10" ht="80.25" customHeight="1">
      <c r="A14" s="157" t="s">
        <v>7</v>
      </c>
      <c r="B14" s="157"/>
      <c r="C14" s="154" t="s">
        <v>97</v>
      </c>
      <c r="D14" s="155"/>
      <c r="E14" s="155"/>
      <c r="F14" s="156"/>
      <c r="G14" s="14"/>
      <c r="H14" s="56">
        <v>0</v>
      </c>
      <c r="I14" s="58"/>
      <c r="J14" s="59"/>
    </row>
    <row r="15" spans="1:10" ht="44.25" customHeight="1">
      <c r="A15" s="158" t="s">
        <v>8</v>
      </c>
      <c r="B15" s="159"/>
      <c r="C15" s="169" t="s">
        <v>75</v>
      </c>
      <c r="D15" s="170"/>
      <c r="E15" s="170"/>
      <c r="F15" s="171"/>
      <c r="G15" s="14"/>
      <c r="H15" s="56">
        <v>0</v>
      </c>
      <c r="I15" s="58"/>
      <c r="J15" s="59"/>
    </row>
    <row r="16" spans="1:9" ht="65.25" customHeight="1">
      <c r="A16" s="52">
        <v>2</v>
      </c>
      <c r="B16" s="172" t="s">
        <v>98</v>
      </c>
      <c r="C16" s="170"/>
      <c r="D16" s="170"/>
      <c r="E16" s="170"/>
      <c r="F16" s="171"/>
      <c r="G16" s="14"/>
      <c r="H16" s="54">
        <f>(H17)</f>
        <v>45.389644</v>
      </c>
      <c r="I16" s="55"/>
    </row>
    <row r="17" spans="1:9" ht="19.5" customHeight="1">
      <c r="A17" s="158" t="s">
        <v>9</v>
      </c>
      <c r="B17" s="159"/>
      <c r="C17" s="169" t="s">
        <v>69</v>
      </c>
      <c r="D17" s="170"/>
      <c r="E17" s="170"/>
      <c r="F17" s="171"/>
      <c r="G17" s="14"/>
      <c r="H17" s="56">
        <v>45.389644</v>
      </c>
      <c r="I17" s="58"/>
    </row>
    <row r="18" spans="1:9" ht="54" customHeight="1">
      <c r="A18" s="52">
        <v>3</v>
      </c>
      <c r="B18" s="160" t="s">
        <v>99</v>
      </c>
      <c r="C18" s="173"/>
      <c r="D18" s="173"/>
      <c r="E18" s="173"/>
      <c r="F18" s="174"/>
      <c r="G18" s="60"/>
      <c r="H18" s="54">
        <f>MIN(H20,H19)</f>
        <v>0.16300000000000026</v>
      </c>
      <c r="I18" s="55"/>
    </row>
    <row r="19" spans="1:9" ht="52.5" customHeight="1">
      <c r="A19" s="158" t="s">
        <v>10</v>
      </c>
      <c r="B19" s="159"/>
      <c r="C19" s="154" t="s">
        <v>100</v>
      </c>
      <c r="D19" s="155"/>
      <c r="E19" s="155"/>
      <c r="F19" s="156"/>
      <c r="G19" s="14"/>
      <c r="H19" s="56">
        <v>0.16300000000000026</v>
      </c>
      <c r="I19" s="55"/>
    </row>
    <row r="20" spans="1:9" ht="32.25" customHeight="1">
      <c r="A20" s="158" t="s">
        <v>11</v>
      </c>
      <c r="B20" s="159"/>
      <c r="C20" s="154" t="s">
        <v>76</v>
      </c>
      <c r="D20" s="155"/>
      <c r="E20" s="155"/>
      <c r="F20" s="156"/>
      <c r="G20" s="14"/>
      <c r="H20" s="56">
        <f>H19</f>
        <v>0.16300000000000026</v>
      </c>
      <c r="I20" s="55"/>
    </row>
    <row r="21" spans="1:9" ht="30.75" customHeight="1">
      <c r="A21" s="52">
        <v>4</v>
      </c>
      <c r="B21" s="160" t="s">
        <v>77</v>
      </c>
      <c r="C21" s="173"/>
      <c r="D21" s="173"/>
      <c r="E21" s="173"/>
      <c r="F21" s="174"/>
      <c r="G21" s="14"/>
      <c r="H21" s="54">
        <v>0</v>
      </c>
      <c r="I21" s="55"/>
    </row>
    <row r="22" spans="1:9" ht="31.5" customHeight="1">
      <c r="A22" s="52">
        <v>5</v>
      </c>
      <c r="B22" s="160" t="s">
        <v>78</v>
      </c>
      <c r="C22" s="173"/>
      <c r="D22" s="173"/>
      <c r="E22" s="173"/>
      <c r="F22" s="174"/>
      <c r="G22" s="14"/>
      <c r="H22" s="54">
        <f>SUM(H23:H25)</f>
        <v>29.975873</v>
      </c>
      <c r="I22" s="58"/>
    </row>
    <row r="23" spans="1:9" ht="37.5" customHeight="1">
      <c r="A23" s="158" t="s">
        <v>12</v>
      </c>
      <c r="B23" s="159"/>
      <c r="C23" s="154" t="s">
        <v>79</v>
      </c>
      <c r="D23" s="155"/>
      <c r="E23" s="155"/>
      <c r="F23" s="156"/>
      <c r="G23" s="14"/>
      <c r="H23" s="56">
        <v>0</v>
      </c>
      <c r="I23" s="55"/>
    </row>
    <row r="24" spans="1:10" ht="34.5" customHeight="1">
      <c r="A24" s="158" t="s">
        <v>13</v>
      </c>
      <c r="B24" s="159"/>
      <c r="C24" s="154" t="s">
        <v>80</v>
      </c>
      <c r="D24" s="155"/>
      <c r="E24" s="155"/>
      <c r="F24" s="156"/>
      <c r="G24" s="14"/>
      <c r="H24" s="56">
        <v>14.746673</v>
      </c>
      <c r="I24" s="55"/>
      <c r="J24" s="3"/>
    </row>
    <row r="25" spans="1:9" ht="34.5" customHeight="1">
      <c r="A25" s="158" t="s">
        <v>14</v>
      </c>
      <c r="B25" s="159"/>
      <c r="C25" s="154" t="s">
        <v>81</v>
      </c>
      <c r="D25" s="155"/>
      <c r="E25" s="155"/>
      <c r="F25" s="156"/>
      <c r="G25" s="14"/>
      <c r="H25" s="56">
        <f>H26+H27</f>
        <v>15.2292</v>
      </c>
      <c r="I25" s="55"/>
    </row>
    <row r="26" spans="1:9" s="65" customFormat="1" ht="22.5" customHeight="1">
      <c r="A26" s="145" t="s">
        <v>82</v>
      </c>
      <c r="B26" s="146"/>
      <c r="C26" s="146"/>
      <c r="D26" s="146"/>
      <c r="E26" s="147"/>
      <c r="F26" s="61" t="s">
        <v>15</v>
      </c>
      <c r="G26" s="62"/>
      <c r="H26" s="63">
        <v>12.2888</v>
      </c>
      <c r="I26" s="64"/>
    </row>
    <row r="27" spans="1:9" s="65" customFormat="1" ht="22.5" customHeight="1">
      <c r="A27" s="148"/>
      <c r="B27" s="149"/>
      <c r="C27" s="149"/>
      <c r="D27" s="149"/>
      <c r="E27" s="150"/>
      <c r="F27" s="61" t="s">
        <v>16</v>
      </c>
      <c r="G27" s="62"/>
      <c r="H27" s="63">
        <v>2.9404</v>
      </c>
      <c r="I27" s="64"/>
    </row>
    <row r="28" spans="1:9" ht="126.75" customHeight="1">
      <c r="A28" s="52">
        <v>6</v>
      </c>
      <c r="B28" s="160" t="s">
        <v>101</v>
      </c>
      <c r="C28" s="173"/>
      <c r="D28" s="173"/>
      <c r="E28" s="173"/>
      <c r="F28" s="174"/>
      <c r="G28" s="14"/>
      <c r="H28" s="54">
        <v>0</v>
      </c>
      <c r="I28" s="55"/>
    </row>
    <row r="29" spans="1:10" ht="78" customHeight="1">
      <c r="A29" s="52">
        <v>7</v>
      </c>
      <c r="B29" s="160" t="s">
        <v>102</v>
      </c>
      <c r="C29" s="173"/>
      <c r="D29" s="173"/>
      <c r="E29" s="173"/>
      <c r="F29" s="174"/>
      <c r="H29" s="54">
        <f>SUM(H30:H31)</f>
        <v>40.788892</v>
      </c>
      <c r="I29" s="55"/>
      <c r="J29" s="3"/>
    </row>
    <row r="30" spans="1:10" ht="23.25" customHeight="1">
      <c r="A30" s="145" t="s">
        <v>83</v>
      </c>
      <c r="B30" s="146"/>
      <c r="C30" s="146"/>
      <c r="D30" s="146"/>
      <c r="E30" s="147"/>
      <c r="F30" s="61" t="s">
        <v>15</v>
      </c>
      <c r="G30" s="62"/>
      <c r="H30" s="63">
        <v>33.973622</v>
      </c>
      <c r="I30" s="55"/>
      <c r="J30" s="3"/>
    </row>
    <row r="31" spans="1:10" ht="23.25" customHeight="1">
      <c r="A31" s="148"/>
      <c r="B31" s="149"/>
      <c r="C31" s="149"/>
      <c r="D31" s="149"/>
      <c r="E31" s="150"/>
      <c r="F31" s="61" t="s">
        <v>16</v>
      </c>
      <c r="G31" s="62"/>
      <c r="H31" s="63">
        <v>6.81527</v>
      </c>
      <c r="I31" s="55"/>
      <c r="J31" s="3"/>
    </row>
    <row r="32" spans="1:13" ht="42.75" customHeight="1">
      <c r="A32" s="66">
        <v>8</v>
      </c>
      <c r="B32" s="172" t="s">
        <v>84</v>
      </c>
      <c r="C32" s="170"/>
      <c r="D32" s="170"/>
      <c r="E32" s="170"/>
      <c r="F32" s="171"/>
      <c r="G32" s="14"/>
      <c r="H32" s="54">
        <f>H33-H34-H29-H28</f>
        <v>45.640498</v>
      </c>
      <c r="I32" s="55"/>
      <c r="K32" s="3"/>
      <c r="M32" s="3"/>
    </row>
    <row r="33" spans="1:13" ht="42.75" customHeight="1">
      <c r="A33" s="66">
        <v>9</v>
      </c>
      <c r="B33" s="151" t="s">
        <v>85</v>
      </c>
      <c r="C33" s="152"/>
      <c r="D33" s="152"/>
      <c r="E33" s="152"/>
      <c r="F33" s="153"/>
      <c r="G33" s="14"/>
      <c r="H33" s="54">
        <v>100.519796</v>
      </c>
      <c r="I33" s="67"/>
      <c r="K33" s="3"/>
      <c r="M33" s="3"/>
    </row>
    <row r="34" spans="1:9" ht="55.5" customHeight="1">
      <c r="A34" s="66">
        <v>10</v>
      </c>
      <c r="B34" s="160" t="s">
        <v>103</v>
      </c>
      <c r="C34" s="155"/>
      <c r="D34" s="155"/>
      <c r="E34" s="155"/>
      <c r="F34" s="156"/>
      <c r="G34" s="14"/>
      <c r="H34" s="54">
        <f>H33-86.42939</f>
        <v>14.090406000000002</v>
      </c>
      <c r="I34" s="58"/>
    </row>
    <row r="35" spans="1:9" ht="40.5" customHeight="1">
      <c r="A35" s="66">
        <v>11</v>
      </c>
      <c r="B35" s="154" t="s">
        <v>86</v>
      </c>
      <c r="C35" s="155"/>
      <c r="D35" s="155"/>
      <c r="E35" s="155"/>
      <c r="F35" s="156"/>
      <c r="G35" s="14"/>
      <c r="H35" s="54">
        <v>0.5</v>
      </c>
      <c r="I35" s="55"/>
    </row>
    <row r="36" spans="1:10" ht="59.25" customHeight="1">
      <c r="A36" s="161" t="s">
        <v>17</v>
      </c>
      <c r="B36" s="161"/>
      <c r="C36" s="161"/>
      <c r="D36" s="161"/>
      <c r="E36" s="161"/>
      <c r="F36" s="161"/>
      <c r="G36" s="68"/>
      <c r="H36" s="69">
        <f>MIN(1,ROUND((H11+H16+H18+H21-H22)/((H28-H23)+(H32-H24)+(H29-H25)+H34),5))</f>
        <v>0.90462</v>
      </c>
      <c r="I36" s="3"/>
      <c r="J36" s="3"/>
    </row>
    <row r="37" spans="8:9" ht="12.75">
      <c r="H37" s="3"/>
      <c r="I37" s="3"/>
    </row>
    <row r="38" spans="8:9" ht="12.75">
      <c r="H38" s="3"/>
      <c r="I38" s="3"/>
    </row>
    <row r="39" ht="12.75">
      <c r="H39" s="3"/>
    </row>
    <row r="40" ht="12.75">
      <c r="H40" s="3"/>
    </row>
    <row r="41" ht="12.75">
      <c r="H41" s="3"/>
    </row>
    <row r="43" spans="1:7" ht="23.25">
      <c r="A43" s="70" t="s">
        <v>18</v>
      </c>
      <c r="B43" s="71"/>
      <c r="C43" s="71"/>
      <c r="D43" s="71"/>
      <c r="E43" s="71"/>
      <c r="G43" s="72" t="s">
        <v>93</v>
      </c>
    </row>
    <row r="44" spans="1:7" ht="23.25">
      <c r="A44" s="73"/>
      <c r="B44" s="71"/>
      <c r="C44" s="71"/>
      <c r="D44" s="71"/>
      <c r="E44" s="71"/>
      <c r="G44" s="71"/>
    </row>
    <row r="45" spans="1:7" ht="23.25">
      <c r="A45" s="73"/>
      <c r="B45" s="71"/>
      <c r="C45" s="71"/>
      <c r="D45" s="71"/>
      <c r="E45" s="71"/>
      <c r="G45" s="71"/>
    </row>
    <row r="46" spans="1:7" ht="23.25">
      <c r="A46" s="73"/>
      <c r="B46" s="71"/>
      <c r="C46" s="71"/>
      <c r="D46" s="71"/>
      <c r="E46" s="71"/>
      <c r="F46" s="71"/>
      <c r="G46" s="71"/>
    </row>
    <row r="47" spans="1:7" ht="23.25">
      <c r="A47" s="70" t="s">
        <v>19</v>
      </c>
      <c r="B47" s="71"/>
      <c r="C47" s="71"/>
      <c r="D47" s="71"/>
      <c r="E47" s="71"/>
      <c r="F47" s="71"/>
      <c r="G47" s="72" t="s">
        <v>20</v>
      </c>
    </row>
    <row r="48" spans="1:7" ht="23.25">
      <c r="A48" s="73"/>
      <c r="B48" s="71"/>
      <c r="C48" s="71"/>
      <c r="D48" s="71"/>
      <c r="E48" s="71"/>
      <c r="F48" s="71"/>
      <c r="G48" s="71"/>
    </row>
    <row r="49" ht="12.75">
      <c r="A49" s="49"/>
    </row>
    <row r="50" ht="12.75">
      <c r="A50" s="49"/>
    </row>
    <row r="51" ht="12.75">
      <c r="A51" s="49"/>
    </row>
    <row r="52" ht="12.75">
      <c r="A52" s="49"/>
    </row>
    <row r="53" ht="12.75">
      <c r="A53" s="49"/>
    </row>
    <row r="54" ht="12.75">
      <c r="A54" s="49"/>
    </row>
    <row r="55" ht="12.75">
      <c r="A55" s="49"/>
    </row>
    <row r="56" ht="12.75">
      <c r="A56" s="49"/>
    </row>
    <row r="57" ht="12.75">
      <c r="A57" s="49"/>
    </row>
    <row r="58" ht="12.75">
      <c r="A58" s="49"/>
    </row>
    <row r="59" ht="12.75">
      <c r="A59" s="74"/>
    </row>
    <row r="60" ht="12.75">
      <c r="A60" s="74"/>
    </row>
    <row r="61" ht="12.75">
      <c r="A61" s="74"/>
    </row>
    <row r="62" ht="12.75">
      <c r="A62" s="74"/>
    </row>
    <row r="63" ht="12.75">
      <c r="A63" s="74"/>
    </row>
    <row r="64" ht="12.75">
      <c r="A64" s="74"/>
    </row>
    <row r="65" ht="12.75">
      <c r="A65" s="74"/>
    </row>
    <row r="66" ht="12.75">
      <c r="A66" s="74"/>
    </row>
    <row r="67" ht="12.75">
      <c r="A67" s="74"/>
    </row>
    <row r="68" ht="12.75">
      <c r="A68" s="74"/>
    </row>
    <row r="69" ht="12.75">
      <c r="A69" s="74"/>
    </row>
    <row r="70" ht="12.75">
      <c r="A70" s="74"/>
    </row>
    <row r="71" ht="12.75">
      <c r="A71" s="74"/>
    </row>
    <row r="72" ht="12.75">
      <c r="A72" s="74"/>
    </row>
    <row r="73" ht="12.75">
      <c r="A73" s="74"/>
    </row>
    <row r="74" ht="12.75">
      <c r="A74" s="74"/>
    </row>
    <row r="75" ht="12.75">
      <c r="A75" s="74"/>
    </row>
    <row r="76" ht="12.75">
      <c r="A76" s="74"/>
    </row>
    <row r="77" ht="12.75">
      <c r="A77" s="74"/>
    </row>
    <row r="78" ht="12.75">
      <c r="A78" s="74"/>
    </row>
    <row r="79" ht="12.75">
      <c r="A79" s="74"/>
    </row>
    <row r="80" ht="12.75">
      <c r="A80" s="74"/>
    </row>
    <row r="81" ht="12.75">
      <c r="A81" s="74"/>
    </row>
    <row r="82" ht="12.75">
      <c r="A82" s="74"/>
    </row>
    <row r="83" ht="12.75">
      <c r="A83" s="74"/>
    </row>
    <row r="84" ht="12.75">
      <c r="A84" s="74"/>
    </row>
    <row r="85" ht="12.75">
      <c r="A85" s="49"/>
    </row>
  </sheetData>
  <mergeCells count="40">
    <mergeCell ref="B29:F29"/>
    <mergeCell ref="B32:F32"/>
    <mergeCell ref="B28:F28"/>
    <mergeCell ref="A24:B24"/>
    <mergeCell ref="C24:F24"/>
    <mergeCell ref="A25:B25"/>
    <mergeCell ref="C25:F25"/>
    <mergeCell ref="B21:F21"/>
    <mergeCell ref="B22:F22"/>
    <mergeCell ref="A23:B23"/>
    <mergeCell ref="C23:F23"/>
    <mergeCell ref="B18:F18"/>
    <mergeCell ref="A19:B19"/>
    <mergeCell ref="C19:F19"/>
    <mergeCell ref="A20:B20"/>
    <mergeCell ref="C20:F20"/>
    <mergeCell ref="C15:F15"/>
    <mergeCell ref="B16:F16"/>
    <mergeCell ref="A17:B17"/>
    <mergeCell ref="C17:F17"/>
    <mergeCell ref="B34:F34"/>
    <mergeCell ref="B35:F35"/>
    <mergeCell ref="A36:F36"/>
    <mergeCell ref="A6:H6"/>
    <mergeCell ref="A9:A10"/>
    <mergeCell ref="B9:F10"/>
    <mergeCell ref="G9:G10"/>
    <mergeCell ref="H9:H10"/>
    <mergeCell ref="B11:F11"/>
    <mergeCell ref="A12:B12"/>
    <mergeCell ref="A1:H1"/>
    <mergeCell ref="A26:E27"/>
    <mergeCell ref="A30:E31"/>
    <mergeCell ref="B33:F33"/>
    <mergeCell ref="C12:F12"/>
    <mergeCell ref="A13:B13"/>
    <mergeCell ref="C13:F13"/>
    <mergeCell ref="A14:B14"/>
    <mergeCell ref="C14:F14"/>
    <mergeCell ref="A15:B15"/>
  </mergeCells>
  <printOptions horizontalCentered="1"/>
  <pageMargins left="0.15748031496062992" right="0.1968503937007874" top="0.92" bottom="0.61" header="0.1968503937007874" footer="0.43"/>
  <pageSetup fitToHeight="5" horizontalDpi="600" verticalDpi="600" orientation="portrait" paperSize="9" scale="63" r:id="rId108"/>
  <headerFooter alignWithMargins="0">
    <oddFooter>&amp;C&amp;12страница &amp;P из &amp;N</oddFooter>
  </headerFooter>
  <rowBreaks count="1" manualBreakCount="1">
    <brk id="27" max="7" man="1"/>
  </rowBreaks>
  <drawing r:id="rId107"/>
  <legacyDrawing r:id="rId106"/>
  <oleObjects>
    <oleObject progId="Equation.3" shapeId="1275636" r:id="rId1"/>
    <oleObject progId="Equation.3" shapeId="1275637" r:id="rId2"/>
    <oleObject progId="Equation.3" shapeId="1275638" r:id="rId3"/>
    <oleObject progId="Equation.3" shapeId="1275639" r:id="rId4"/>
    <oleObject progId="Equation.3" shapeId="1275640" r:id="rId5"/>
    <oleObject progId="Equation.3" shapeId="1275641" r:id="rId6"/>
    <oleObject progId="Equation.3" shapeId="1275642" r:id="rId7"/>
    <oleObject progId="Equation.3" shapeId="1275643" r:id="rId8"/>
    <oleObject progId="Equation.3" shapeId="1275644" r:id="rId9"/>
    <oleObject progId="Equation.3" shapeId="1275645" r:id="rId10"/>
    <oleObject progId="Equation.3" shapeId="1275646" r:id="rId11"/>
    <oleObject progId="Equation.3" shapeId="1275647" r:id="rId12"/>
    <oleObject progId="Equation.3" shapeId="1275648" r:id="rId13"/>
    <oleObject progId="Equation.3" shapeId="1275649" r:id="rId14"/>
    <oleObject progId="Equation.3" shapeId="1275650" r:id="rId15"/>
    <oleObject progId="Equation.3" shapeId="1275651" r:id="rId16"/>
    <oleObject progId="Equation.3" shapeId="1275652" r:id="rId17"/>
    <oleObject progId="Equation.3" shapeId="1275653" r:id="rId18"/>
    <oleObject progId="Equation.3" shapeId="1275654" r:id="rId19"/>
    <oleObject progId="Equation.3" shapeId="1275655" r:id="rId20"/>
    <oleObject progId="Equation.3" shapeId="1275656" r:id="rId21"/>
    <oleObject progId="Equation.3" shapeId="739407" r:id="rId22"/>
    <oleObject progId="Equation.3" shapeId="739408" r:id="rId23"/>
    <oleObject progId="Equation.3" shapeId="739409" r:id="rId24"/>
    <oleObject progId="Equation.3" shapeId="739410" r:id="rId25"/>
    <oleObject progId="Equation.3" shapeId="739411" r:id="rId26"/>
    <oleObject progId="Equation.3" shapeId="739412" r:id="rId27"/>
    <oleObject progId="Equation.3" shapeId="739413" r:id="rId28"/>
    <oleObject progId="Equation.3" shapeId="739414" r:id="rId29"/>
    <oleObject progId="Equation.3" shapeId="739415" r:id="rId30"/>
    <oleObject progId="Equation.3" shapeId="739416" r:id="rId31"/>
    <oleObject progId="Equation.3" shapeId="739417" r:id="rId32"/>
    <oleObject progId="Equation.3" shapeId="739418" r:id="rId33"/>
    <oleObject progId="Equation.3" shapeId="739419" r:id="rId34"/>
    <oleObject progId="Equation.3" shapeId="739420" r:id="rId35"/>
    <oleObject progId="Equation.3" shapeId="739421" r:id="rId36"/>
    <oleObject progId="Equation.3" shapeId="739422" r:id="rId37"/>
    <oleObject progId="Equation.3" shapeId="739423" r:id="rId38"/>
    <oleObject progId="Equation.3" shapeId="739424" r:id="rId39"/>
    <oleObject progId="Equation.3" shapeId="739425" r:id="rId40"/>
    <oleObject progId="Equation.3" shapeId="739426" r:id="rId41"/>
    <oleObject progId="Equation.3" shapeId="739427" r:id="rId42"/>
    <oleObject progId="Equation.3" shapeId="1382934" r:id="rId43"/>
    <oleObject progId="Equation.3" shapeId="1382935" r:id="rId44"/>
    <oleObject progId="Equation.3" shapeId="1382936" r:id="rId45"/>
    <oleObject progId="Equation.3" shapeId="1382937" r:id="rId46"/>
    <oleObject progId="Equation.3" shapeId="1382938" r:id="rId47"/>
    <oleObject progId="Equation.3" shapeId="1382939" r:id="rId48"/>
    <oleObject progId="Equation.3" shapeId="1382940" r:id="rId49"/>
    <oleObject progId="Equation.3" shapeId="1382941" r:id="rId50"/>
    <oleObject progId="Equation.3" shapeId="1382942" r:id="rId51"/>
    <oleObject progId="Equation.3" shapeId="1382943" r:id="rId52"/>
    <oleObject progId="Equation.3" shapeId="1382944" r:id="rId53"/>
    <oleObject progId="Equation.3" shapeId="1382945" r:id="rId54"/>
    <oleObject progId="Equation.3" shapeId="1382946" r:id="rId55"/>
    <oleObject progId="Equation.3" shapeId="1382947" r:id="rId56"/>
    <oleObject progId="Equation.3" shapeId="1382948" r:id="rId57"/>
    <oleObject progId="Equation.3" shapeId="1382949" r:id="rId58"/>
    <oleObject progId="Equation.3" shapeId="1382950" r:id="rId59"/>
    <oleObject progId="Equation.3" shapeId="1382951" r:id="rId60"/>
    <oleObject progId="Equation.3" shapeId="1382952" r:id="rId61"/>
    <oleObject progId="Equation.3" shapeId="1382953" r:id="rId62"/>
    <oleObject progId="Equation.3" shapeId="1382954" r:id="rId63"/>
    <oleObject progId="Equation.3" shapeId="1406509" r:id="rId64"/>
    <oleObject progId="Equation.3" shapeId="1406510" r:id="rId65"/>
    <oleObject progId="Equation.3" shapeId="1406511" r:id="rId66"/>
    <oleObject progId="Equation.3" shapeId="1406512" r:id="rId67"/>
    <oleObject progId="Equation.3" shapeId="1406513" r:id="rId68"/>
    <oleObject progId="Equation.3" shapeId="1406514" r:id="rId69"/>
    <oleObject progId="Equation.3" shapeId="1406515" r:id="rId70"/>
    <oleObject progId="Equation.3" shapeId="1406516" r:id="rId71"/>
    <oleObject progId="Equation.3" shapeId="1406517" r:id="rId72"/>
    <oleObject progId="Equation.3" shapeId="1406518" r:id="rId73"/>
    <oleObject progId="Equation.3" shapeId="1406519" r:id="rId74"/>
    <oleObject progId="Equation.3" shapeId="1406520" r:id="rId75"/>
    <oleObject progId="Equation.3" shapeId="1406521" r:id="rId76"/>
    <oleObject progId="Equation.3" shapeId="1406522" r:id="rId77"/>
    <oleObject progId="Equation.3" shapeId="1406523" r:id="rId78"/>
    <oleObject progId="Equation.3" shapeId="1406524" r:id="rId79"/>
    <oleObject progId="Equation.3" shapeId="1406525" r:id="rId80"/>
    <oleObject progId="Equation.3" shapeId="1406526" r:id="rId81"/>
    <oleObject progId="Equation.3" shapeId="1406527" r:id="rId82"/>
    <oleObject progId="Equation.3" shapeId="1406528" r:id="rId83"/>
    <oleObject progId="Equation.3" shapeId="1406529" r:id="rId84"/>
    <oleObject progId="Equation.3" shapeId="1014986" r:id="rId85"/>
    <oleObject progId="Equation.3" shapeId="1014987" r:id="rId86"/>
    <oleObject progId="Equation.3" shapeId="1014988" r:id="rId87"/>
    <oleObject progId="Equation.3" shapeId="1014989" r:id="rId88"/>
    <oleObject progId="Equation.3" shapeId="1014990" r:id="rId89"/>
    <oleObject progId="Equation.3" shapeId="1014991" r:id="rId90"/>
    <oleObject progId="Equation.3" shapeId="1014992" r:id="rId91"/>
    <oleObject progId="Equation.3" shapeId="1014993" r:id="rId92"/>
    <oleObject progId="Equation.3" shapeId="1014994" r:id="rId93"/>
    <oleObject progId="Equation.3" shapeId="1014995" r:id="rId94"/>
    <oleObject progId="Equation.3" shapeId="1014996" r:id="rId95"/>
    <oleObject progId="Equation.3" shapeId="1014997" r:id="rId96"/>
    <oleObject progId="Equation.3" shapeId="1014998" r:id="rId97"/>
    <oleObject progId="Equation.3" shapeId="1014999" r:id="rId98"/>
    <oleObject progId="Equation.3" shapeId="1015000" r:id="rId99"/>
    <oleObject progId="Equation.3" shapeId="1015001" r:id="rId100"/>
    <oleObject progId="Equation.3" shapeId="1015002" r:id="rId101"/>
    <oleObject progId="Equation.3" shapeId="1015003" r:id="rId102"/>
    <oleObject progId="Equation.3" shapeId="1015004" r:id="rId103"/>
    <oleObject progId="Equation.3" shapeId="1015005" r:id="rId104"/>
    <oleObject progId="Equation.3" shapeId="1015006" r:id="rId105"/>
  </oleObjects>
</worksheet>
</file>

<file path=xl/worksheets/sheet4.xml><?xml version="1.0" encoding="utf-8"?>
<worksheet xmlns="http://schemas.openxmlformats.org/spreadsheetml/2006/main" xmlns:r="http://schemas.openxmlformats.org/officeDocument/2006/relationships">
  <dimension ref="A2:E35"/>
  <sheetViews>
    <sheetView workbookViewId="0" topLeftCell="A1">
      <selection activeCell="B13" sqref="B13"/>
    </sheetView>
  </sheetViews>
  <sheetFormatPr defaultColWidth="9.00390625" defaultRowHeight="12.75"/>
  <cols>
    <col min="1" max="1" width="5.875" style="1" customWidth="1"/>
    <col min="2" max="2" width="50.375" style="1" customWidth="1"/>
    <col min="3" max="3" width="22.25390625" style="1" customWidth="1"/>
    <col min="4" max="4" width="10.375" style="1" customWidth="1"/>
    <col min="5" max="16384" width="9.125" style="1" customWidth="1"/>
  </cols>
  <sheetData>
    <row r="1" ht="12.75"/>
    <row r="2" spans="1:5" ht="18">
      <c r="A2" s="175" t="s">
        <v>88</v>
      </c>
      <c r="B2" s="175"/>
      <c r="C2" s="175"/>
      <c r="D2" s="175"/>
      <c r="E2" s="175"/>
    </row>
    <row r="3" spans="1:5" ht="18">
      <c r="A3" s="175"/>
      <c r="B3" s="175"/>
      <c r="C3" s="175"/>
      <c r="D3" s="175"/>
      <c r="E3" s="175"/>
    </row>
    <row r="4" ht="13.5" thickBot="1"/>
    <row r="5" spans="2:4" ht="15">
      <c r="B5" s="37" t="s">
        <v>22</v>
      </c>
      <c r="C5" s="38"/>
      <c r="D5" s="39" t="s">
        <v>120</v>
      </c>
    </row>
    <row r="6" spans="2:4" ht="38.25">
      <c r="B6" s="40" t="s">
        <v>91</v>
      </c>
      <c r="C6" s="14"/>
      <c r="D6" s="41">
        <v>176.29</v>
      </c>
    </row>
    <row r="7" spans="2:4" ht="38.25">
      <c r="B7" s="40" t="s">
        <v>51</v>
      </c>
      <c r="C7" s="14"/>
      <c r="D7" s="42">
        <v>1</v>
      </c>
    </row>
    <row r="8" spans="2:4" ht="28.5" customHeight="1" thickBot="1">
      <c r="B8" s="43" t="s">
        <v>52</v>
      </c>
      <c r="C8" s="44"/>
      <c r="D8" s="48">
        <v>178.271</v>
      </c>
    </row>
    <row r="9" spans="2:4" ht="33.75" customHeight="1" thickBot="1">
      <c r="B9" s="30" t="s">
        <v>53</v>
      </c>
      <c r="C9" s="30"/>
      <c r="D9" s="47">
        <f>(D6*D7)/D8</f>
        <v>0.9888877046743442</v>
      </c>
    </row>
    <row r="10" spans="2:4" ht="12.75">
      <c r="B10" s="31"/>
      <c r="C10" s="31"/>
      <c r="D10" s="32"/>
    </row>
    <row r="17" spans="2:4" ht="12.75">
      <c r="B17" s="25"/>
      <c r="C17" s="25"/>
      <c r="D17" s="25"/>
    </row>
    <row r="18" spans="2:4" ht="12.75">
      <c r="B18" s="25"/>
      <c r="C18" s="25"/>
      <c r="D18" s="25"/>
    </row>
    <row r="19" spans="2:4" ht="12.75">
      <c r="B19" s="25"/>
      <c r="C19" s="25"/>
      <c r="D19" s="25"/>
    </row>
    <row r="20" spans="2:4" ht="12.75">
      <c r="B20" s="25"/>
      <c r="C20" s="25"/>
      <c r="D20" s="25"/>
    </row>
    <row r="21" spans="2:4" ht="12.75">
      <c r="B21" s="25"/>
      <c r="C21" s="25"/>
      <c r="D21" s="25"/>
    </row>
    <row r="22" spans="2:4" ht="12.75">
      <c r="B22" s="25"/>
      <c r="C22" s="25"/>
      <c r="D22" s="25"/>
    </row>
    <row r="23" spans="2:4" ht="12.75">
      <c r="B23" s="25"/>
      <c r="C23" s="25"/>
      <c r="D23" s="25"/>
    </row>
    <row r="24" spans="2:4" ht="12.75">
      <c r="B24" s="25"/>
      <c r="C24" s="25"/>
      <c r="D24" s="25"/>
    </row>
    <row r="25" spans="2:4" ht="12.75">
      <c r="B25" s="25"/>
      <c r="C25" s="25"/>
      <c r="D25" s="25"/>
    </row>
    <row r="26" spans="2:4" ht="12.75">
      <c r="B26" s="25"/>
      <c r="C26" s="25"/>
      <c r="D26" s="25"/>
    </row>
    <row r="27" spans="2:4" ht="12.75">
      <c r="B27" s="25"/>
      <c r="C27" s="25"/>
      <c r="D27" s="25"/>
    </row>
    <row r="28" spans="2:4" ht="12.75">
      <c r="B28" s="25"/>
      <c r="C28" s="25"/>
      <c r="D28" s="25"/>
    </row>
    <row r="29" spans="2:4" ht="12.75">
      <c r="B29" s="25"/>
      <c r="C29" s="25"/>
      <c r="D29" s="25"/>
    </row>
    <row r="30" spans="2:4" ht="12.75">
      <c r="B30" s="25"/>
      <c r="C30" s="25"/>
      <c r="D30" s="25"/>
    </row>
    <row r="31" spans="2:4" ht="12.75">
      <c r="B31" s="25"/>
      <c r="C31" s="25"/>
      <c r="D31" s="25"/>
    </row>
    <row r="32" spans="2:4" ht="12.75">
      <c r="B32" s="25"/>
      <c r="C32" s="25"/>
      <c r="D32" s="25"/>
    </row>
    <row r="33" spans="2:4" ht="12.75">
      <c r="B33" s="25"/>
      <c r="C33" s="25"/>
      <c r="D33" s="25"/>
    </row>
    <row r="34" spans="2:4" ht="12.75">
      <c r="B34" s="25"/>
      <c r="C34" s="25"/>
      <c r="D34" s="25"/>
    </row>
    <row r="35" spans="2:4" ht="12.75">
      <c r="B35" s="25"/>
      <c r="C35" s="25"/>
      <c r="D35" s="25"/>
    </row>
  </sheetData>
  <mergeCells count="2">
    <mergeCell ref="A2:E2"/>
    <mergeCell ref="A3:E3"/>
  </mergeCells>
  <printOptions/>
  <pageMargins left="0.75" right="0.75" top="1" bottom="1" header="0.5" footer="0.5"/>
  <pageSetup orientation="portrait" paperSize="9"/>
  <legacyDrawing r:id="rId46"/>
  <oleObjects>
    <oleObject progId="Equation.3" shapeId="261030" r:id="rId1"/>
    <oleObject progId="Equation.3" shapeId="262429" r:id="rId2"/>
    <oleObject progId="Equation.3" shapeId="262430" r:id="rId3"/>
    <oleObject progId="Equation.3" shapeId="262431" r:id="rId4"/>
    <oleObject progId="Equation.3" shapeId="262432" r:id="rId5"/>
    <oleObject progId="Equation.3" shapeId="1151625" r:id="rId6"/>
    <oleObject progId="Equation.3" shapeId="1151626" r:id="rId7"/>
    <oleObject progId="Equation.3" shapeId="1151627" r:id="rId8"/>
    <oleObject progId="Equation.3" shapeId="1151628" r:id="rId9"/>
    <oleObject progId="Equation.3" shapeId="333832" r:id="rId10"/>
    <oleObject progId="Equation.3" shapeId="333833" r:id="rId11"/>
    <oleObject progId="Equation.3" shapeId="333834" r:id="rId12"/>
    <oleObject progId="Equation.3" shapeId="333835" r:id="rId13"/>
    <oleObject progId="Equation.3" shapeId="151826" r:id="rId14"/>
    <oleObject progId="Equation.3" shapeId="151827" r:id="rId15"/>
    <oleObject progId="Equation.3" shapeId="151828" r:id="rId16"/>
    <oleObject progId="Equation.3" shapeId="151829" r:id="rId17"/>
    <oleObject progId="Equation.3" shapeId="251126" r:id="rId18"/>
    <oleObject progId="Equation.3" shapeId="251127" r:id="rId19"/>
    <oleObject progId="Equation.3" shapeId="251128" r:id="rId20"/>
    <oleObject progId="Equation.3" shapeId="251129" r:id="rId21"/>
    <oleObject progId="Equation.3" shapeId="710761" r:id="rId22"/>
    <oleObject progId="Equation.3" shapeId="710762" r:id="rId23"/>
    <oleObject progId="Equation.3" shapeId="710763" r:id="rId24"/>
    <oleObject progId="Equation.3" shapeId="710764" r:id="rId25"/>
    <oleObject progId="Equation.3" shapeId="1324052" r:id="rId26"/>
    <oleObject progId="Equation.3" shapeId="1324053" r:id="rId27"/>
    <oleObject progId="Equation.3" shapeId="1324054" r:id="rId28"/>
    <oleObject progId="Equation.3" shapeId="1324055" r:id="rId29"/>
    <oleObject progId="Equation.3" shapeId="742013" r:id="rId30"/>
    <oleObject progId="Equation.3" shapeId="742014" r:id="rId31"/>
    <oleObject progId="Equation.3" shapeId="742015" r:id="rId32"/>
    <oleObject progId="Equation.3" shapeId="742016" r:id="rId33"/>
    <oleObject progId="Equation.3" shapeId="1389469" r:id="rId34"/>
    <oleObject progId="Equation.3" shapeId="1389470" r:id="rId35"/>
    <oleObject progId="Equation.3" shapeId="1389471" r:id="rId36"/>
    <oleObject progId="Equation.3" shapeId="1389472" r:id="rId37"/>
    <oleObject progId="Equation.3" shapeId="1409904" r:id="rId38"/>
    <oleObject progId="Equation.3" shapeId="1409905" r:id="rId39"/>
    <oleObject progId="Equation.3" shapeId="1409906" r:id="rId40"/>
    <oleObject progId="Equation.3" shapeId="1409907" r:id="rId41"/>
    <oleObject progId="Equation.3" shapeId="1024256" r:id="rId42"/>
    <oleObject progId="Equation.3" shapeId="1024257" r:id="rId43"/>
    <oleObject progId="Equation.3" shapeId="1024258" r:id="rId44"/>
    <oleObject progId="Equation.3" shapeId="1024259" r:id="rId4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2010-06-10T09:47:09Z</cp:lastPrinted>
  <dcterms:created xsi:type="dcterms:W3CDTF">2008-02-07T07:30:27Z</dcterms:created>
  <dcterms:modified xsi:type="dcterms:W3CDTF">2010-10-08T08:23:28Z</dcterms:modified>
  <cp:category/>
  <cp:version/>
  <cp:contentType/>
  <cp:contentStatus/>
</cp:coreProperties>
</file>