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045" windowHeight="12345" activeTab="0"/>
  </bookViews>
  <sheets>
    <sheet name="Затраты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m">#REF!</definedName>
    <definedName name="\n">#REF!</definedName>
    <definedName name="\o">#REF!</definedName>
    <definedName name="÷ĺňâĺđňűé">#REF!</definedName>
    <definedName name="àî" localSheetId="0">'Затраты'!àî</definedName>
    <definedName name="àî">[0]!àî</definedName>
    <definedName name="âňîđîé">#REF!</definedName>
    <definedName name="com" localSheetId="0">'Затраты'!com</definedName>
    <definedName name="com">[0]!com</definedName>
    <definedName name="CompOt" localSheetId="0">'Затраты'!CompOt</definedName>
    <definedName name="CompOt">[0]!CompOt</definedName>
    <definedName name="CompRas" localSheetId="0">'Затраты'!CompRas</definedName>
    <definedName name="CompRas">[0]!CompRas</definedName>
    <definedName name="Contents">#REF!</definedName>
    <definedName name="ď" localSheetId="0">'Затраты'!ď</definedName>
    <definedName name="ď">[0]!ď</definedName>
    <definedName name="ďď" localSheetId="0">'Затраты'!ďď</definedName>
    <definedName name="ďď">[0]!ďď</definedName>
    <definedName name="đđ" localSheetId="0">'Затраты'!đđ</definedName>
    <definedName name="đđ">[0]!đđ</definedName>
    <definedName name="đđđ" localSheetId="0">'Затраты'!đđđ</definedName>
    <definedName name="đđđ">[0]!đđđ</definedName>
    <definedName name="ďĺđâűé">#REF!</definedName>
    <definedName name="ęĺ" localSheetId="0">'Затраты'!ęĺ</definedName>
    <definedName name="ęĺ">[0]!ęĺ</definedName>
    <definedName name="ew" localSheetId="0">'Затраты'!ew</definedName>
    <definedName name="ew">[0]!ew</definedName>
    <definedName name="fg" localSheetId="0">'Затраты'!fg</definedName>
    <definedName name="fg">[0]!fg</definedName>
    <definedName name="Helper_ТЭС_Котельные">'[4]Справочники'!$A$2:$A$4,'[4]Справочники'!$A$16:$A$18</definedName>
    <definedName name="hhh" localSheetId="0">'Затраты'!hhh</definedName>
    <definedName name="hhh">[0]!hhh</definedName>
    <definedName name="îî" localSheetId="0">'Затраты'!îî</definedName>
    <definedName name="îî">[0]!îî</definedName>
    <definedName name="k" localSheetId="0">'Затраты'!k</definedName>
    <definedName name="k">[0]!k</definedName>
    <definedName name="ňđĺňčé">#REF!</definedName>
    <definedName name="öó" localSheetId="0">'Затраты'!öó</definedName>
    <definedName name="öó">[0]!öó</definedName>
    <definedName name="P1_T1_Protect" hidden="1">#REF!,#REF!,#REF!,#REF!,#REF!,#REF!</definedName>
    <definedName name="P1_T16_Protect" hidden="1">'[3]СтЭ'!$G$10:$K$14,'[3]СтЭ'!$G$17:$K$17,'[3]СтЭ'!$G$20:$K$20,'[3]СтЭ'!$G$23:$K$23,'[3]СтЭ'!$G$26:$K$26,'[3]СтЭ'!$G$29:$K$29,'[3]СтЭ'!$G$33:$K$34,'[3]СтЭ'!$G$38:$K$40</definedName>
    <definedName name="P1_T17?L4">'[4]29'!$J$18:$J$25,'[4]29'!$G$18:$G$25,'[4]29'!$G$35:$G$42,'[4]29'!$J$35:$J$42,'[4]29'!$G$60,'[4]29'!$J$60,'[4]29'!$M$60,'[4]29'!$P$60,'[4]29'!$P$18:$P$25,'[4]29'!$G$9:$G$16</definedName>
    <definedName name="P1_T17?unit?РУБ.ГКАЛ">'[4]29'!$F$44:$F$51,'[4]29'!$I$44:$I$51,'[4]29'!$L$44:$L$51,'[4]29'!$F$18:$F$25,'[4]29'!$I$60,'[4]29'!$L$60,'[4]29'!$O$60,'[4]29'!$F$60,'[4]29'!$F$9:$F$16,'[4]29'!$I$9:$I$16</definedName>
    <definedName name="P1_T17?unit?ТГКАЛ">'[4]29'!$M$18:$M$25,'[4]29'!$J$18:$J$25,'[4]29'!$G$18:$G$25,'[4]29'!$G$35:$G$42,'[4]29'!$J$35:$J$42,'[4]29'!$G$60,'[4]29'!$J$60,'[4]29'!$M$60,'[4]29'!$P$60,'[4]29'!$G$9:$G$16</definedName>
    <definedName name="P1_T17_Protection">'[4]29'!$O$47:$P$51,'[4]29'!$L$47:$M$51,'[4]29'!$L$53:$M$53,'[4]29'!$L$55:$M$59,'[4]29'!$O$53:$P$53,'[4]29'!$O$55:$P$59,'[4]29'!$F$12:$G$16,'[4]29'!$F$10:$G$10</definedName>
    <definedName name="P1_T18.2_Protect" hidden="1">'[1]18.2'!#REF!,'[1]18.2'!#REF!,'[1]18.2'!#REF!,'[1]18.2'!#REF!,'[1]18.2'!#REF!,'[1]18.2'!#REF!,'[1]18.2'!#REF!</definedName>
    <definedName name="P1_T20_Protection" hidden="1">'[4]20'!$E$4:$H$4,'[4]20'!$E$13:$H$13,'[4]20'!$E$16:$H$17,'[4]20'!$E$19:$H$19,'[4]20'!$J$4:$M$4,'[4]20'!$J$8:$M$11,'[4]20'!$J$13:$M$13,'[4]20'!$J$16:$M$17,'[4]20'!$J$19:$M$19</definedName>
    <definedName name="P1_T21_Protection">'[4]21'!$O$31:$S$33,'[4]21'!$E$11,'[4]21'!$G$11:$K$11,'[4]21'!$M$11,'[4]21'!$O$11:$S$11,'[4]21'!$E$14:$E$16,'[4]21'!$G$14:$K$16,'[4]21'!$M$14:$M$16,'[4]21'!$O$14:$S$16</definedName>
    <definedName name="P1_T23_Protection">'[4]23'!$F$9:$J$25,'[4]23'!$O$9:$P$25,'[4]23'!$A$32:$A$34,'[4]23'!$F$32:$J$34,'[4]23'!$O$32:$P$34,'[4]23'!$A$37:$A$53,'[4]23'!$F$37:$J$53,'[4]23'!$O$37:$P$53</definedName>
    <definedName name="P1_T25_protection">'[4]25'!$G$8:$J$21,'[4]25'!$G$24:$J$28,'[4]25'!$G$30:$J$33,'[4]25'!$G$35:$J$37,'[4]25'!$G$41:$J$42,'[4]25'!$L$8:$O$21,'[4]25'!$L$24:$O$28,'[4]25'!$L$30:$O$33</definedName>
    <definedName name="P1_T26_Protection">'[4]26'!$B$34:$B$36,'[4]26'!$F$8:$I$8,'[4]26'!$F$10:$I$11,'[4]26'!$F$13:$I$15,'[4]26'!$F$18:$I$19,'[4]26'!$F$22:$I$24,'[4]26'!$F$26:$I$26,'[4]26'!$F$29:$I$32</definedName>
    <definedName name="P1_T27_Protection">'[4]27'!$B$34:$B$36,'[4]27'!$F$8:$I$8,'[4]27'!$F$10:$I$11,'[4]27'!$F$13:$I$15,'[4]27'!$F$18:$I$19,'[4]27'!$F$22:$I$24,'[4]27'!$F$26:$I$26,'[4]27'!$F$29:$I$32</definedName>
    <definedName name="P1_T28?axis?R?ПЭ">'[4]28'!$D$16:$I$18,'[4]28'!$D$22:$I$24,'[4]28'!$D$28:$I$30,'[4]28'!$D$37:$I$39,'[4]28'!$D$42:$I$44,'[4]28'!$D$48:$I$50,'[4]28'!$D$54:$I$56,'[4]28'!$D$63:$I$65</definedName>
    <definedName name="P1_T28?axis?R?ПЭ?">'[4]28'!$B$16:$B$18,'[4]28'!$B$22:$B$24,'[4]28'!$B$28:$B$30,'[4]28'!$B$37:$B$39,'[4]28'!$B$42:$B$44,'[4]28'!$B$48:$B$50,'[4]28'!$B$54:$B$56,'[4]28'!$B$63:$B$65</definedName>
    <definedName name="P1_T28?Data">'[4]28'!$G$242:$H$265,'[4]28'!$D$242:$E$265,'[4]28'!$G$216:$H$239,'[4]28'!$D$268:$E$292,'[4]28'!$G$268:$H$292,'[4]28'!$D$216:$E$239,'[4]28'!$G$190:$H$213</definedName>
    <definedName name="P1_T28_Protection">'[4]28'!$B$74:$B$76,'[4]28'!$B$80:$B$82,'[4]28'!$B$89:$B$91,'[4]28'!$B$94:$B$96,'[4]28'!$B$100:$B$102,'[4]28'!$B$106:$B$108,'[4]28'!$B$115:$B$117,'[4]28'!$B$120:$B$122</definedName>
    <definedName name="P1_T4_Protect" hidden="1">'[1]4'!$G$20:$J$20,'[1]4'!$G$22:$J$22,'[1]4'!$G$24:$J$28,'[1]4'!$L$11:$O$17,'[1]4'!$L$20:$O$20,'[1]4'!$L$22:$O$22,'[1]4'!$L$24:$O$28,'[1]4'!$Q$11:$T$17,'[1]4'!$Q$20:$T$20</definedName>
    <definedName name="P1_T6_Protect" hidden="1">#REF!,#REF!,#REF!,#REF!,#REF!,#REF!,#REF!,#REF!,#REF!</definedName>
    <definedName name="P10_T1_Protect" hidden="1">#REF!,#REF!,#REF!,#REF!,#REF!</definedName>
    <definedName name="P10_T28_Protection">'[4]28'!$G$167:$H$169,'[4]28'!$D$172:$E$174,'[4]28'!$G$172:$H$174,'[4]28'!$D$178:$E$180,'[4]28'!$G$178:$H$181,'[4]28'!$D$184:$E$186,'[4]28'!$G$184:$H$186</definedName>
    <definedName name="P11_T1_Protect" hidden="1">#REF!,#REF!,#REF!,#REF!,#REF!</definedName>
    <definedName name="P11_T28_Protection">'[4]28'!$D$193:$E$195,'[4]28'!$G$193:$H$195,'[4]28'!$D$198:$E$200,'[4]28'!$G$198:$H$200,'[4]28'!$D$204:$E$206,'[4]28'!$G$204:$H$206,'[4]28'!$D$210:$E$212,'[4]28'!$B$68:$B$70</definedName>
    <definedName name="P12_T1_Protect" hidden="1">#REF!,#REF!,#REF!,#REF!,#REF!</definedName>
    <definedName name="P12_T28_Protection" localSheetId="0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T1_Protect" hidden="1">#REF!,#REF!,#REF!,#REF!,#REF!</definedName>
    <definedName name="P14_T1_Protect" hidden="1">#REF!,#REF!,#REF!,#REF!,#REF!</definedName>
    <definedName name="P15_T1_Protect" hidden="1">#REF!,#REF!,#REF!,#REF!,#REF!</definedName>
    <definedName name="P16_T1_Protect" hidden="1">#REF!,#REF!,#REF!,#REF!,#REF!,#REF!</definedName>
    <definedName name="P17_T1_Protect" hidden="1">#REF!,#REF!,#REF!,#REF!,#REF!</definedName>
    <definedName name="P18_T1_Protect" localSheetId="0" hidden="1">#REF!,#REF!,#REF!,P1_T1_Protect,P2_T1_Protect,P3_T1_Protect,P4_T1_Protect</definedName>
    <definedName name="P18_T1_Protect" hidden="1">#REF!,#REF!,#REF!,P1_T1_Protect,P2_T1_Protect,P3_T1_Protect,P4_T1_Protect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T1_Protect" hidden="1">#REF!,#REF!,#REF!,#REF!,#REF!,#REF!</definedName>
    <definedName name="P2_T17?L4">'[4]29'!$J$9:$J$16,'[4]29'!$M$9:$M$16,'[4]29'!$P$9:$P$16,'[4]29'!$G$44:$G$51,'[4]29'!$J$44:$J$51,'[4]29'!$M$44:$M$51,'[4]29'!$M$35:$M$42,'[4]29'!$P$35:$P$42,'[4]29'!$P$44:$P$51</definedName>
    <definedName name="P2_T17?unit?РУБ.ГКАЛ">'[4]29'!$I$18:$I$25,'[4]29'!$L$9:$L$16,'[4]29'!$L$18:$L$25,'[4]29'!$O$9:$O$16,'[4]29'!$F$35:$F$42,'[4]29'!$I$35:$I$42,'[4]29'!$L$35:$L$42,'[4]29'!$O$35:$O$51</definedName>
    <definedName name="P2_T17?unit?ТГКАЛ">'[4]29'!$J$9:$J$16,'[4]29'!$M$9:$M$16,'[4]29'!$P$9:$P$16,'[4]29'!$M$35:$M$42,'[4]29'!$P$35:$P$42,'[4]29'!$G$44:$G$51,'[4]29'!$J$44:$J$51,'[4]29'!$M$44:$M$51,'[4]29'!$P$44:$P$51</definedName>
    <definedName name="P2_T17_Protection">'[4]29'!$F$19:$G$19,'[4]29'!$F$21:$G$25,'[4]29'!$F$27:$G$27,'[4]29'!$F$29:$G$33,'[4]29'!$F$36:$G$36,'[4]29'!$F$38:$G$42,'[4]29'!$F$45:$G$45,'[4]29'!$F$47:$G$51</definedName>
    <definedName name="P2_T21_Protection">'[4]21'!$E$20:$E$22,'[4]21'!$G$20:$K$22,'[4]21'!$M$20:$M$22,'[4]21'!$O$20:$S$22,'[4]21'!$E$26:$E$28,'[4]21'!$G$26:$K$28,'[4]21'!$M$26:$M$28,'[4]21'!$O$26:$S$28</definedName>
    <definedName name="P2_T25_protection">'[4]25'!$L$35:$O$37,'[4]25'!$L$41:$O$42,'[4]25'!$Q$8:$T$21,'[4]25'!$Q$24:$T$28,'[4]25'!$Q$30:$T$33,'[4]25'!$Q$35:$T$37,'[4]25'!$Q$41:$T$42,'[4]25'!$B$35:$B$37</definedName>
    <definedName name="P2_T26_Protection">'[4]26'!$F$34:$I$36,'[4]26'!$K$8:$N$8,'[4]26'!$K$10:$N$11,'[4]26'!$K$13:$N$15,'[4]26'!$K$18:$N$19,'[4]26'!$K$22:$N$24,'[4]26'!$K$26:$N$26,'[4]26'!$K$29:$N$32</definedName>
    <definedName name="P2_T27_Protection">'[4]27'!$F$34:$I$36,'[4]27'!$K$8:$N$8,'[4]27'!$K$10:$N$11,'[4]27'!$K$13:$N$15,'[4]27'!$K$18:$N$19,'[4]27'!$K$22:$N$24,'[4]27'!$K$26:$N$26,'[4]27'!$K$29:$N$32</definedName>
    <definedName name="P2_T28?axis?R?ПЭ">'[4]28'!$D$68:$I$70,'[4]28'!$D$74:$I$76,'[4]28'!$D$80:$I$82,'[4]28'!$D$89:$I$91,'[4]28'!$D$94:$I$96,'[4]28'!$D$100:$I$102,'[4]28'!$D$106:$I$108,'[4]28'!$D$115:$I$117</definedName>
    <definedName name="P2_T28?axis?R?ПЭ?">'[4]28'!$B$68:$B$70,'[4]28'!$B$74:$B$76,'[4]28'!$B$80:$B$82,'[4]28'!$B$89:$B$91,'[4]28'!$B$94:$B$96,'[4]28'!$B$100:$B$102,'[4]28'!$B$106:$B$108,'[4]28'!$B$115:$B$117</definedName>
    <definedName name="P2_T28_Protection">'[4]28'!$B$126:$B$128,'[4]28'!$B$132:$B$134,'[4]28'!$B$141:$B$143,'[4]28'!$B$146:$B$148,'[4]28'!$B$152:$B$154,'[4]28'!$B$158:$B$160,'[4]28'!$B$167:$B$169</definedName>
    <definedName name="P2_T4_Protect" hidden="1">'[1]4'!$Q$22:$T$22,'[1]4'!$Q$24:$T$28,'[1]4'!$V$24:$Y$28,'[1]4'!$V$22:$Y$22,'[1]4'!$V$20:$Y$20,'[1]4'!$V$11:$Y$17,'[1]4'!$AA$11:$AD$17,'[1]4'!$AA$20:$AD$20,'[1]4'!$AA$22:$AD$22</definedName>
    <definedName name="P3_T1_Protect" hidden="1">#REF!,#REF!,#REF!,#REF!,#REF!</definedName>
    <definedName name="P3_T17_Protection">'[4]29'!$F$53:$G$53,'[4]29'!$F$55:$G$59,'[4]29'!$I$55:$J$59,'[4]29'!$I$53:$J$53,'[4]29'!$I$47:$J$51,'[4]29'!$I$45:$J$45,'[4]29'!$I$38:$J$42,'[4]29'!$I$36:$J$36</definedName>
    <definedName name="P3_T21_Protection" localSheetId="0">'[4]21'!$E$31:$E$33,'[4]21'!$G$31:$K$33,'[4]21'!$B$14:$B$16,'[4]21'!$B$20:$B$22,'[4]21'!$B$26:$B$28,'[4]21'!$B$31:$B$33,'[4]21'!$M$31:$M$33,P1_T21_Protection</definedName>
    <definedName name="P3_T21_Protection">'[4]21'!$E$31:$E$33,'[4]21'!$G$31:$K$33,'[4]21'!$B$14:$B$16,'[4]21'!$B$20:$B$22,'[4]21'!$B$26:$B$28,'[4]21'!$B$31:$B$33,'[4]21'!$M$31:$M$33,P1_T21_Protection</definedName>
    <definedName name="P3_T27_Protection">'[4]27'!$K$34:$N$36,'[4]27'!$P$8:$S$8,'[4]27'!$P$10:$S$11,'[4]27'!$P$13:$S$15,'[4]27'!$P$18:$S$19,'[4]27'!$P$22:$S$24,'[4]27'!$P$26:$S$26,'[4]27'!$P$29:$S$32</definedName>
    <definedName name="P3_T28?axis?R?ПЭ">'[4]28'!$D$120:$I$122,'[4]28'!$D$126:$I$128,'[4]28'!$D$132:$I$134,'[4]28'!$D$141:$I$143,'[4]28'!$D$146:$I$148,'[4]28'!$D$152:$I$154,'[4]28'!$D$158:$I$160</definedName>
    <definedName name="P3_T28?axis?R?ПЭ?">'[4]28'!$B$120:$B$122,'[4]28'!$B$126:$B$128,'[4]28'!$B$132:$B$134,'[4]28'!$B$141:$B$143,'[4]28'!$B$146:$B$148,'[4]28'!$B$152:$B$154,'[4]28'!$B$158:$B$160</definedName>
    <definedName name="P3_T28_Protection">'[4]28'!$B$172:$B$174,'[4]28'!$B$178:$B$180,'[4]28'!$B$184:$B$186,'[4]28'!$B$193:$B$195,'[4]28'!$B$198:$B$200,'[4]28'!$B$204:$B$206,'[4]28'!$B$210:$B$212</definedName>
    <definedName name="P4_T1_Protect" hidden="1">#REF!,#REF!,#REF!,#REF!,#REF!,#REF!</definedName>
    <definedName name="P4_T17_Protection">'[4]29'!$I$29:$J$33,'[4]29'!$I$27:$J$27,'[4]29'!$I$21:$J$25,'[4]29'!$I$19:$J$19,'[4]29'!$I$12:$J$16,'[4]29'!$I$10:$J$10,'[4]29'!$L$10:$M$10,'[4]29'!$L$12:$M$16</definedName>
    <definedName name="P4_T28?axis?R?ПЭ">'[4]28'!$D$167:$I$169,'[4]28'!$D$172:$I$174,'[4]28'!$D$178:$I$180,'[4]28'!$D$184:$I$186,'[4]28'!$D$193:$I$195,'[4]28'!$D$198:$I$200,'[4]28'!$D$204:$I$206</definedName>
    <definedName name="P4_T28?axis?R?ПЭ?">'[4]28'!$B$167:$B$169,'[4]28'!$B$172:$B$174,'[4]28'!$B$178:$B$180,'[4]28'!$B$184:$B$186,'[4]28'!$B$193:$B$195,'[4]28'!$B$198:$B$200,'[4]28'!$B$204:$B$206</definedName>
    <definedName name="P4_T28_Protection">'[4]28'!$B$219:$B$221,'[4]28'!$B$224:$B$226,'[4]28'!$B$230:$B$232,'[4]28'!$B$236:$B$238,'[4]28'!$B$245:$B$247,'[4]28'!$B$250:$B$252,'[4]28'!$B$256:$B$258</definedName>
    <definedName name="P5_T1_Protect" hidden="1">#REF!,#REF!,#REF!,#REF!,#REF!</definedName>
    <definedName name="P5_T17_Protection">'[4]29'!$L$19:$M$19,'[4]29'!$L$21:$M$27,'[4]29'!$L$29:$M$33,'[4]29'!$L$36:$M$36,'[4]29'!$L$38:$M$42,'[4]29'!$L$45:$M$45,'[4]29'!$O$10:$P$10,'[4]29'!$O$12:$P$16</definedName>
    <definedName name="P5_T28?axis?R?ПЭ">'[4]28'!$D$210:$I$212,'[4]28'!$D$219:$I$221,'[4]28'!$D$224:$I$226,'[4]28'!$D$230:$I$232,'[4]28'!$D$236:$I$238,'[4]28'!$D$245:$I$247,'[4]28'!$D$250:$I$252</definedName>
    <definedName name="P5_T28?axis?R?ПЭ?">'[4]28'!$B$210:$B$212,'[4]28'!$B$219:$B$221,'[4]28'!$B$224:$B$226,'[4]28'!$B$230:$B$232,'[4]28'!$B$236:$B$238,'[4]28'!$B$245:$B$247,'[4]28'!$B$250:$B$252</definedName>
    <definedName name="P5_T28_Protection">'[4]28'!$B$262:$B$264,'[4]28'!$B$271:$B$273,'[4]28'!$B$276:$B$278,'[4]28'!$B$282:$B$284,'[4]28'!$B$288:$B$291,'[4]28'!$B$11:$B$13,'[4]28'!$B$16:$B$18,'[4]28'!$B$22:$B$24</definedName>
    <definedName name="P6_T1_Protect" hidden="1">#REF!,#REF!,#REF!,#REF!,#REF!</definedName>
    <definedName name="P6_T17_Protection" localSheetId="0">'[4]29'!$O$19:$P$19,'[4]29'!$O$21:$P$25,'[4]29'!$O$27:$P$27,'[4]29'!$O$29:$P$33,'[4]29'!$O$36:$P$36,'[4]29'!$O$38:$P$42,'[4]29'!$O$45:$P$45,P1_T17_Protection</definedName>
    <definedName name="P6_T17_Protection">'[4]29'!$O$19:$P$19,'[4]29'!$O$21:$P$25,'[4]29'!$O$27:$P$27,'[4]29'!$O$29:$P$33,'[4]29'!$O$36:$P$36,'[4]29'!$O$38:$P$42,'[4]29'!$O$45:$P$45,P1_T17_Protection</definedName>
    <definedName name="P6_T28?axis?R?ПЭ" localSheetId="0">'[4]28'!$D$256:$I$258,'[4]28'!$D$262:$I$264,'[4]28'!$D$271:$I$273,'[4]28'!$D$276:$I$278,'[4]28'!$D$282:$I$284,'[4]28'!$D$288:$I$291,'[4]28'!$D$11:$I$13,P1_T28?axis?R?ПЭ</definedName>
    <definedName name="P6_T28?axis?R?ПЭ">'[4]28'!$D$256:$I$258,'[4]28'!$D$262:$I$264,'[4]28'!$D$271:$I$273,'[4]28'!$D$276:$I$278,'[4]28'!$D$282:$I$284,'[4]28'!$D$288:$I$291,'[4]28'!$D$11:$I$13,P1_T28?axis?R?ПЭ</definedName>
    <definedName name="P6_T28?axis?R?ПЭ?" localSheetId="0">'[4]28'!$B$256:$B$258,'[4]28'!$B$262:$B$264,'[4]28'!$B$271:$B$273,'[4]28'!$B$276:$B$278,'[4]28'!$B$282:$B$284,'[4]28'!$B$288:$B$291,'[4]28'!$B$11:$B$13,P1_T28?axis?R?ПЭ?</definedName>
    <definedName name="P6_T28?axis?R?ПЭ?">'[4]28'!$B$256:$B$258,'[4]28'!$B$262:$B$264,'[4]28'!$B$271:$B$273,'[4]28'!$B$276:$B$278,'[4]28'!$B$282:$B$284,'[4]28'!$B$288:$B$291,'[4]28'!$B$11:$B$13,P1_T28?axis?R?ПЭ?</definedName>
    <definedName name="P6_T28_Protection">'[4]28'!$B$28:$B$30,'[4]28'!$B$37:$B$39,'[4]28'!$B$42:$B$44,'[4]28'!$B$48:$B$50,'[4]28'!$B$54:$B$56,'[4]28'!$B$63:$B$65,'[4]28'!$G$210:$H$212,'[4]28'!$D$11:$E$13</definedName>
    <definedName name="P7_T1_Protect" hidden="1">#REF!,#REF!,#REF!,#REF!,#REF!</definedName>
    <definedName name="P7_T28_Protection">'[4]28'!$G$11:$H$13,'[4]28'!$D$16:$E$18,'[4]28'!$G$16:$H$18,'[4]28'!$D$22:$E$24,'[4]28'!$G$22:$H$24,'[4]28'!$D$28:$E$30,'[4]28'!$G$28:$H$30,'[4]28'!$D$37:$E$39</definedName>
    <definedName name="P8_T1_Protect" hidden="1">#REF!,#REF!,#REF!,#REF!,#REF!</definedName>
    <definedName name="P8_T28_Protection">'[4]28'!$G$37:$H$39,'[4]28'!$D$42:$E$44,'[4]28'!$G$42:$H$44,'[4]28'!$D$48:$E$50,'[4]28'!$G$48:$H$50,'[4]28'!$D$54:$E$56,'[4]28'!$G$54:$H$56,'[4]28'!$D$89:$E$91</definedName>
    <definedName name="P9_T1_Protect" hidden="1">#REF!,#REF!,#REF!,#REF!,#REF!</definedName>
    <definedName name="P9_T28_Protection">'[4]28'!$G$89:$H$91,'[4]28'!$G$94:$H$96,'[4]28'!$D$94:$E$96,'[4]28'!$D$100:$E$102,'[4]28'!$G$100:$H$102,'[4]28'!$D$106:$E$108,'[4]28'!$G$106:$H$108,'[4]28'!$D$167:$E$169</definedName>
    <definedName name="qwe">#REF!</definedName>
    <definedName name="ŕŕ" localSheetId="0">'Затраты'!ŕŕ</definedName>
    <definedName name="ŕŕ">[0]!ŕŕ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heet2?prefix?">"H"</definedName>
    <definedName name="SP1">'[5]FES'!#REF!</definedName>
    <definedName name="SP10">'[5]FES'!#REF!</definedName>
    <definedName name="SP11">'[5]FES'!#REF!</definedName>
    <definedName name="SP12">'[5]FES'!#REF!</definedName>
    <definedName name="SP13">'[5]FES'!#REF!</definedName>
    <definedName name="SP14">'[5]FES'!#REF!</definedName>
    <definedName name="SP15">'[5]FES'!#REF!</definedName>
    <definedName name="SP16">'[5]FES'!#REF!</definedName>
    <definedName name="SP17">'[5]FES'!#REF!</definedName>
    <definedName name="SP18">'[5]FES'!#REF!</definedName>
    <definedName name="SP19">'[5]FES'!#REF!</definedName>
    <definedName name="SP2">'[5]FES'!#REF!</definedName>
    <definedName name="SP20">'[5]FES'!#REF!</definedName>
    <definedName name="SP3">'[5]FES'!#REF!</definedName>
    <definedName name="SP4">'[5]FES'!#REF!</definedName>
    <definedName name="SP5">'[5]FES'!#REF!</definedName>
    <definedName name="SP7">'[5]FES'!#REF!</definedName>
    <definedName name="SP8">'[5]FES'!#REF!</definedName>
    <definedName name="SP9">'[5]FES'!#REF!</definedName>
    <definedName name="T1?Columns">#REF!</definedName>
    <definedName name="T1?Scope">#REF!</definedName>
    <definedName name="T1_Protect" localSheetId="0">P15_T1_Protect,P16_T1_Protect,P17_T1_Protect,'Затраты'!P18_T1_Protect,'Затраты'!P19_T1_Protect</definedName>
    <definedName name="T1_Protect">P15_T1_Protect,P16_T1_Protect,P17_T1_Protect,P18_T1_Protect,P19_T1_Protect</definedName>
    <definedName name="T11?Data">#N/A</definedName>
    <definedName name="T15_Protect">'[1]15'!$E$25:$I$29,'[1]15'!$E$31:$I$34,'[1]15'!$E$36:$I$38,'[1]15'!$E$42:$I$43,'[1]15'!$E$9:$I$17,'[1]15'!$B$36:$B$38,'[1]15'!$E$19:$I$21</definedName>
    <definedName name="T16_Protect" localSheetId="0">'[3]СтЭ'!$G$44:$K$44,'[3]СтЭ'!$G$7:$K$8,P1_T16_Protect</definedName>
    <definedName name="T16_Protect">'[3]СтЭ'!$G$44:$K$44,'[3]СтЭ'!$G$7:$K$8,P1_T16_Protect</definedName>
    <definedName name="T17.1_Protect">'[1]17.1'!$D$14:$F$17,'[1]17.1'!$D$19:$F$22,'[1]17.1'!$I$9:$I$12,'[1]17.1'!$I$14:$I$17,'[1]17.1'!$I$19:$I$22,'[1]17.1'!$D$9:$F$12</definedName>
    <definedName name="T17?L7">'[4]29'!$L$60,'[4]29'!$O$60,'[4]29'!$F$60,'[4]29'!$I$60</definedName>
    <definedName name="T17?unit?ГКАЛЧ">'[4]29'!$M$26:$M$33,'[4]29'!$P$26:$P$33,'[4]29'!$G$52:$G$59,'[4]29'!$J$52:$J$59,'[4]29'!$M$52:$M$59,'[4]29'!$P$52:$P$59,'[4]29'!$G$26:$G$33,'[4]29'!$J$26:$J$33</definedName>
    <definedName name="T17?unit?РУБ.ГКАЛ" localSheetId="0">'[4]29'!$O$18:$O$25,P1_T17?unit?РУБ.ГКАЛ,P2_T17?unit?РУБ.ГКАЛ</definedName>
    <definedName name="T17?unit?РУБ.ГКАЛ">'[4]29'!$O$18:$O$25,P1_T17?unit?РУБ.ГКАЛ,P2_T17?unit?РУБ.ГКАЛ</definedName>
    <definedName name="T17?unit?ТГКАЛ" localSheetId="0">'[4]29'!$P$18:$P$25,P1_T17?unit?ТГКАЛ,P2_T17?unit?ТГКАЛ</definedName>
    <definedName name="T17?unit?ТГКАЛ">'[4]29'!$P$18:$P$25,P1_T17?unit?ТГКАЛ,P2_T17?unit?ТГКАЛ</definedName>
    <definedName name="T17?unit?ТРУБ.ГКАЛЧ.МЕС">'[4]29'!$L$26:$L$33,'[4]29'!$O$26:$O$33,'[4]29'!$F$52:$F$59,'[4]29'!$I$52:$I$59,'[4]29'!$L$52:$L$59,'[4]29'!$O$52:$O$59,'[4]29'!$F$26:$F$33,'[4]29'!$I$26:$I$33</definedName>
    <definedName name="T17_Protect" localSheetId="0">'[1]21.3'!$E$55:$I$58,'[1]21.3'!$E$10:$I$10,P1_T17_Protect</definedName>
    <definedName name="T17_Protect">'[1]21.3'!$E$55:$I$58,'[1]21.3'!$E$10:$I$10,P1_T17_Protect</definedName>
    <definedName name="T17_Protection" localSheetId="0">P2_T17_Protection,P3_T17_Protection,P4_T17_Protection,P5_T17_Protection,'Затраты'!P6_T17_Protection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>P1_T18.1?Data,P2_T18.1?Data</definedName>
    <definedName name="T18.2?Columns">'[1]18.2'!#REF!</definedName>
    <definedName name="T18.2?item_ext?СБЫТ">'[1]18.2'!#REF!,'[1]18.2'!#REF!</definedName>
    <definedName name="T18.2?ItemComments">'[1]18.2'!#REF!</definedName>
    <definedName name="T18.2?Items">'[1]18.2'!#REF!</definedName>
    <definedName name="T18.2?Scope">'[1]18.2'!#REF!</definedName>
    <definedName name="T18.2?Units">'[1]18.2'!#REF!</definedName>
    <definedName name="T18.2?ВРАС">'[1]18.2'!#REF!,'[1]18.2'!#REF!</definedName>
    <definedName name="T18.2_Protect" localSheetId="0">'[1]18.2'!#REF!,'[1]18.2'!#REF!,'[1]18.2'!#REF!,'[1]18.2'!#REF!,P1_T18.2_Protect</definedName>
    <definedName name="T18.2_Protect">'[1]18.2'!#REF!,'[1]18.2'!#REF!,'[1]18.2'!#REF!,'[1]18.2'!#REF!,P1_T18.2_Protect</definedName>
    <definedName name="T19.1.1?Data" localSheetId="0">P1_T19.1.1?Data,P2_T19.1.1?Data</definedName>
    <definedName name="T19.1.1?Data">P1_T19.1.1?Data,P2_T19.1.1?Data</definedName>
    <definedName name="T19.1.2?Data" localSheetId="0">P1_T19.1.2?Data,P2_T19.1.2?Data</definedName>
    <definedName name="T19.1.2?Data">P1_T19.1.2?Data,P2_T19.1.2?Data</definedName>
    <definedName name="T19.2?Data" localSheetId="0">P1_T19.2?Data,P2_T19.2?Data</definedName>
    <definedName name="T19.2?Data">P1_T19.2?Data,P2_T19.2?Data</definedName>
    <definedName name="T19?Data">'[4]19'!$J$8:$M$16,'[4]19'!$C$8:$H$16</definedName>
    <definedName name="T19_Protection">'[4]19'!$E$13:$H$13,'[4]19'!$E$15:$H$15,'[4]19'!$J$8:$M$11,'[4]19'!$J$13:$M$13,'[4]19'!$J$15:$M$15,'[4]19'!$E$4:$H$4,'[4]19'!$J$4:$M$4,'[4]19'!$E$8:$H$11</definedName>
    <definedName name="T2.1?Data">#N/A</definedName>
    <definedName name="T2.3_Protect">'[1]2.3'!$F$30:$G$34,'[1]2.3'!$H$24:$K$28</definedName>
    <definedName name="T20?unit?МКВТЧ">'[4]20'!$C$13:$M$13,'[4]20'!$C$15:$M$19,'[4]20'!$C$8:$M$11</definedName>
    <definedName name="T20_Protect">'[1]20'!$E$13:$I$20,'[1]20'!$E$9:$I$10</definedName>
    <definedName name="T20_Protection" localSheetId="0">'[4]20'!$E$8:$H$11,P1_T20_Protection</definedName>
    <definedName name="T20_Protection">'[4]20'!$E$8:$H$11,P1_T20_Protection</definedName>
    <definedName name="T21.2.1?Data" localSheetId="0">P1_T21.2.1?Data,P2_T21.2.1?Data</definedName>
    <definedName name="T21.2.1?Data">P1_T21.2.1?Data,P2_T21.2.1?Data</definedName>
    <definedName name="T21.2.2?Data" localSheetId="0">P1_T21.2.2?Data,P2_T21.2.2?Data</definedName>
    <definedName name="T21.2.2?Data">P1_T21.2.2?Data,P2_T21.2.2?Data</definedName>
    <definedName name="T21.3?item_ext?СБЫТ">'[1]21.3'!#REF!,'[1]21.3'!#REF!</definedName>
    <definedName name="T21.3?ВРАС">'[1]21.3'!$B$28:$B$30,'[1]21.3'!$B$49:$B$51</definedName>
    <definedName name="T21.3_Protect">'[1]21.3'!$E$19:$I$22,'[1]21.3'!$E$24:$I$25,'[1]21.3'!$B$28:$I$30,'[1]21.3'!$E$33:$I$33,'[1]21.3'!$E$36:$I$46,'[1]21.3'!$B$49:$I$51,'[1]21.3'!$E$13:$I$17</definedName>
    <definedName name="T21.4?Data" localSheetId="0">P1_T21.4?Data,P2_T21.4?Data</definedName>
    <definedName name="T21.4?Data">P1_T21.4?Data,P2_T21.4?Data</definedName>
    <definedName name="T21?axis?R?ПЭ">'[4]21'!$D$14:$S$16,'[4]21'!$D$26:$S$28,'[4]21'!$D$20:$S$22</definedName>
    <definedName name="T21?axis?R?ПЭ?">'[4]21'!$B$14:$B$16,'[4]21'!$B$26:$B$28,'[4]21'!$B$20:$B$22</definedName>
    <definedName name="T21?Data">'[4]21'!$D$14:$S$16,'[4]21'!$D$18:$S$18,'[4]21'!$D$20:$S$22,'[4]21'!$D$24:$S$24,'[4]21'!$D$26:$S$28,'[4]21'!$D$31:$S$33,'[4]21'!$D$11:$S$12</definedName>
    <definedName name="T21?L1">'[4]21'!$D$11:$S$12,'[4]21'!$D$14:$S$16,'[4]21'!$D$18:$S$18,'[4]21'!$D$20:$S$22,'[4]21'!$D$26:$S$28,'[4]21'!$D$24:$S$24</definedName>
    <definedName name="T21_Protection" localSheetId="0">P2_T21_Protection,'Затраты'!P3_T21_Protection</definedName>
    <definedName name="T21_Protection">P2_T21_Protection,P3_T21_Protection</definedName>
    <definedName name="T22?item_ext?ВСЕГО">'[4]22'!$E$8:$F$31,'[4]22'!$I$8:$J$31</definedName>
    <definedName name="T22?item_ext?ЭС">'[4]22'!$K$8:$L$31,'[4]22'!$G$8:$H$31</definedName>
    <definedName name="T22?L1">'[4]22'!$G$8:$G$31,'[4]22'!$I$8:$I$31,'[4]22'!$K$8:$K$31,'[4]22'!$E$8:$E$31</definedName>
    <definedName name="T22?L2">'[4]22'!$H$8:$H$31,'[4]22'!$J$8:$J$31,'[4]22'!$L$8:$L$31,'[4]22'!$F$8:$F$31</definedName>
    <definedName name="T22?unit?ГКАЛ.Ч">'[4]22'!$G$8:$G$31,'[4]22'!$I$8:$I$31,'[4]22'!$K$8:$K$31,'[4]22'!$E$8:$E$31</definedName>
    <definedName name="T22?unit?ТГКАЛ">'[4]22'!$H$8:$H$31,'[4]22'!$J$8:$J$31,'[4]22'!$L$8:$L$31,'[4]22'!$F$8:$F$31</definedName>
    <definedName name="T22_Protection">'[4]22'!$E$19:$L$23,'[4]22'!$E$25:$L$25,'[4]22'!$E$27:$L$31,'[4]22'!$E$17:$L$17</definedName>
    <definedName name="T23?axis?R?ВТОП">'[4]23'!$E$8:$P$30,'[4]23'!$E$36:$P$58</definedName>
    <definedName name="T23?axis?R?ВТОП?">'[4]23'!$C$8:$C$30,'[4]23'!$C$36:$C$58</definedName>
    <definedName name="T23?axis?R?ПЭ">'[4]23'!$E$8:$P$30,'[4]23'!$E$36:$P$58</definedName>
    <definedName name="T23?axis?R?ПЭ?">'[4]23'!$B$8:$B$30,'[4]23'!$B$36:$B$58</definedName>
    <definedName name="T23?axis?R?СЦТ">'[4]23'!$E$32:$P$34,'[4]23'!$E$60:$P$62</definedName>
    <definedName name="T23?axis?R?СЦТ?">'[4]23'!$A$60:$A$62,'[4]23'!$A$32:$A$34</definedName>
    <definedName name="T23?Data">'[4]23'!$E$37:$P$63,'[4]23'!$E$9:$P$35</definedName>
    <definedName name="T23?item_ext?ВСЕГО">'[4]23'!$A$55:$P$58,'[4]23'!$A$27:$P$30</definedName>
    <definedName name="T23?item_ext?ИТОГО">'[4]23'!$A$59:$P$59,'[4]23'!$A$31:$P$31</definedName>
    <definedName name="T23?item_ext?СЦТ">'[4]23'!$A$60:$P$62,'[4]23'!$A$32:$P$34</definedName>
    <definedName name="T23_Protection" localSheetId="0">'[4]23'!$A$60:$A$62,'[4]23'!$F$60:$J$62,'[4]23'!$O$60:$P$62,'[4]23'!$A$9:$A$25,P1_T23_Protection</definedName>
    <definedName name="T23_Protection">'[4]23'!$A$60:$A$62,'[4]23'!$F$60:$J$62,'[4]23'!$O$60:$P$62,'[4]23'!$A$9:$A$25,P1_T23_Protection</definedName>
    <definedName name="T24_Protection">'[4]24'!$E$24:$H$37,'[4]24'!$B$35:$B$37,'[4]24'!$E$41:$H$42,'[4]24'!$J$8:$M$21,'[4]24'!$J$24:$M$37,'[4]24'!$J$41:$M$42,'[4]24'!$E$8:$H$21</definedName>
    <definedName name="T25_protection" localSheetId="0">P1_T25_protection,P2_T25_protection</definedName>
    <definedName name="T25_protection">P1_T25_protection,P2_T25_protection</definedName>
    <definedName name="T26?axis?R?ВРАС">'[4]26'!$C$34:$N$36,'[4]26'!$C$22:$N$24</definedName>
    <definedName name="T26?axis?R?ВРАС?">'[4]26'!$B$34:$B$36,'[4]26'!$B$22:$B$24</definedName>
    <definedName name="T26?L1">'[4]26'!$F$8:$N$8,'[4]26'!$C$8:$D$8</definedName>
    <definedName name="T26?L1.1">'[4]26'!$F$10:$N$10,'[4]26'!$C$10:$D$10</definedName>
    <definedName name="T26?L2">'[4]26'!$F$11:$N$11,'[4]26'!$C$11:$D$11</definedName>
    <definedName name="T26?L2.1">'[4]26'!$F$13:$N$13,'[4]26'!$C$13:$D$13</definedName>
    <definedName name="T26?L3">'[4]26'!$F$14:$N$14,'[4]26'!$C$14:$D$14</definedName>
    <definedName name="T26?L4">'[4]26'!$F$15:$N$15,'[4]26'!$C$15:$D$15</definedName>
    <definedName name="T26?L5">'[4]26'!$F$16:$N$16,'[4]26'!$C$16:$D$16</definedName>
    <definedName name="T26?L5.1">'[4]26'!$F$18:$N$18,'[4]26'!$C$18:$D$18</definedName>
    <definedName name="T26?L5.2">'[4]26'!$F$19:$N$19,'[4]26'!$C$19:$D$19</definedName>
    <definedName name="T26?L5.3">'[4]26'!$F$20:$N$20,'[4]26'!$C$20:$D$20</definedName>
    <definedName name="T26?L5.3.x">'[4]26'!$F$22:$N$24,'[4]26'!$C$22:$D$24</definedName>
    <definedName name="T26?L6">'[4]26'!$F$26:$N$26,'[4]26'!$C$26:$D$26</definedName>
    <definedName name="T26?L7">'[4]26'!$F$27:$N$27,'[4]26'!$C$27:$D$27</definedName>
    <definedName name="T26?L7.1">'[4]26'!$F$29:$N$29,'[4]26'!$C$29:$D$29</definedName>
    <definedName name="T26?L7.2">'[4]26'!$F$30:$N$30,'[4]26'!$C$30:$D$30</definedName>
    <definedName name="T26?L7.3">'[4]26'!$F$31:$N$31,'[4]26'!$C$31:$D$31</definedName>
    <definedName name="T26?L7.4">'[4]26'!$F$32:$N$32,'[4]26'!$C$32:$D$32</definedName>
    <definedName name="T26?L7.4.x">'[4]26'!$F$34:$N$36,'[4]26'!$C$34:$D$36</definedName>
    <definedName name="T26?L8">'[4]26'!$F$38:$N$38,'[4]26'!$C$38:$D$38</definedName>
    <definedName name="T26_Protection" localSheetId="0">'[4]26'!$K$34:$N$36,'[4]26'!$B$22:$B$24,P1_T26_Protection,P2_T26_Protection</definedName>
    <definedName name="T26_Protection">'[4]26'!$K$34:$N$36,'[4]26'!$B$22:$B$24,P1_T26_Protection,P2_T26_Protection</definedName>
    <definedName name="T27?axis?R?ВРАС">'[4]27'!$C$34:$S$36,'[4]27'!$C$22:$S$24</definedName>
    <definedName name="T27?axis?R?ВРАС?">'[4]27'!$B$34:$B$36,'[4]27'!$B$22:$B$24</definedName>
    <definedName name="T27?Items">#REF!</definedName>
    <definedName name="T27?L1.1">'[4]27'!$F$10:$S$10,'[4]27'!$C$10:$D$10</definedName>
    <definedName name="T27?L2.1">'[4]27'!$F$13:$S$13,'[4]27'!$C$13:$D$13</definedName>
    <definedName name="T27?L5.3">'[4]27'!$F$20:$S$20,'[4]27'!$C$20:$D$20</definedName>
    <definedName name="T27?L5.3.x">'[4]27'!$F$22:$S$24,'[4]27'!$C$22:$D$24</definedName>
    <definedName name="T27?L7">'[4]27'!$F$27:$S$27,'[4]27'!$C$27:$D$27</definedName>
    <definedName name="T27?L7.1">'[4]27'!$F$29:$S$29,'[4]27'!$C$29:$D$29</definedName>
    <definedName name="T27?L7.2">'[4]27'!$F$30:$S$30,'[4]27'!$C$30:$D$30</definedName>
    <definedName name="T27?L7.3">'[4]27'!$F$31:$S$31,'[4]27'!$C$31:$D$31</definedName>
    <definedName name="T27?L7.4">'[4]27'!$F$32:$S$32,'[4]27'!$C$32:$D$32</definedName>
    <definedName name="T27?L7.4.x">'[4]27'!$F$34:$S$36,'[4]27'!$C$34:$D$36</definedName>
    <definedName name="T27?L8">'[4]27'!$F$38:$S$38,'[4]27'!$C$38:$D$38</definedName>
    <definedName name="T27?Scope">#REF!</definedName>
    <definedName name="T27?НАП">#REF!</definedName>
    <definedName name="T27?ПОТ">#REF!</definedName>
    <definedName name="T27_Protect">#REF!,#REF!,#REF!</definedName>
    <definedName name="T27_Protection" localSheetId="0">'[4]27'!$P$34:$S$36,'[4]27'!$B$22:$B$24,P1_T27_Protection,P2_T27_Protection,P3_T27_Protection</definedName>
    <definedName name="T27_Protection">'[4]27'!$P$34:$S$36,'[4]27'!$B$22:$B$24,P1_T27_Protection,P2_T27_Protection,P3_T27_Protection</definedName>
    <definedName name="T28.3?unit?РУБ.ГКАЛ" localSheetId="0">P1_T28.3?unit?РУБ.ГКАЛ,P2_T28.3?unit?РУБ.ГКАЛ</definedName>
    <definedName name="T28.3?unit?РУБ.ГКАЛ">P1_T28.3?unit?РУБ.ГКАЛ,P2_T28.3?unit?РУБ.ГКАЛ</definedName>
    <definedName name="T28?axis?R?ПЭ" localSheetId="0">P2_T28?axis?R?ПЭ,P3_T28?axis?R?ПЭ,P4_T28?axis?R?ПЭ,P5_T28?axis?R?ПЭ,'Затраты'!P6_T28?axis?R?ПЭ</definedName>
    <definedName name="T28?axis?R?ПЭ">P2_T28?axis?R?ПЭ,P3_T28?axis?R?ПЭ,P4_T28?axis?R?ПЭ,P5_T28?axis?R?ПЭ,P6_T28?axis?R?ПЭ</definedName>
    <definedName name="T28?axis?R?ПЭ?" localSheetId="0">P2_T28?axis?R?ПЭ?,P3_T28?axis?R?ПЭ?,P4_T28?axis?R?ПЭ?,P5_T28?axis?R?ПЭ?,'Затраты'!P6_T28?axis?R?ПЭ?</definedName>
    <definedName name="T28?axis?R?ПЭ?">P2_T28?axis?R?ПЭ?,P3_T28?axis?R?ПЭ?,P4_T28?axis?R?ПЭ?,P5_T28?axis?R?ПЭ?,P6_T28?axis?R?ПЭ?</definedName>
    <definedName name="T28?Data" localSheetId="0">'[4]28'!$D$190:$E$213,'[4]28'!$G$164:$H$187,'[4]28'!$D$164:$E$187,'[4]28'!$D$138:$I$161,'[4]28'!$D$8:$I$109,'[4]28'!$D$112:$I$135,P1_T28?Data</definedName>
    <definedName name="T28?Data">'[4]28'!$D$190:$E$213,'[4]28'!$G$164:$H$187,'[4]28'!$D$164:$E$187,'[4]28'!$D$138:$I$161,'[4]28'!$D$8:$I$109,'[4]28'!$D$112:$I$135,P1_T28?Data</definedName>
    <definedName name="T28?item_ext?ВСЕГО">'[4]28'!$I$8:$I$292,'[4]28'!$F$8:$F$292</definedName>
    <definedName name="T28?item_ext?ТЭ">'[4]28'!$E$8:$E$292,'[4]28'!$H$8:$H$292</definedName>
    <definedName name="T28?item_ext?ЭЭ">'[4]28'!$D$8:$D$292,'[4]28'!$G$8:$G$292</definedName>
    <definedName name="T28?L1.1.x">'[4]28'!$D$16:$I$18,'[4]28'!$D$11:$I$13</definedName>
    <definedName name="T28?L10.1.x">'[4]28'!$D$250:$I$252,'[4]28'!$D$245:$I$247</definedName>
    <definedName name="T28?L11.1.x">'[4]28'!$D$276:$I$278,'[4]28'!$D$271:$I$273</definedName>
    <definedName name="T28?L2.1.x">'[4]28'!$D$42:$I$44,'[4]28'!$D$37:$I$39</definedName>
    <definedName name="T28?L3.1.x">'[4]28'!$D$68:$I$70,'[4]28'!$D$63:$I$65</definedName>
    <definedName name="T28?L4.1.x">'[4]28'!$D$94:$I$96,'[4]28'!$D$89:$I$91</definedName>
    <definedName name="T28?L5.1.x">'[4]28'!$D$120:$I$122,'[4]28'!$D$115:$I$117</definedName>
    <definedName name="T28?L6.1.x">'[4]28'!$D$146:$I$148,'[4]28'!$D$141:$I$143</definedName>
    <definedName name="T28?L7.1.x">'[4]28'!$D$172:$I$174,'[4]28'!$D$167:$I$169</definedName>
    <definedName name="T28?L8.1.x">'[4]28'!$D$198:$I$200,'[4]28'!$D$193:$I$195</definedName>
    <definedName name="T28?L9.1.x">'[4]28'!$D$224:$I$226,'[4]28'!$D$219:$I$221</definedName>
    <definedName name="T28?unit?ГКАЛЧ">'[4]28'!$H$164:$H$187,'[4]28'!$E$164:$E$187</definedName>
    <definedName name="T28?unit?МКВТЧ">'[4]28'!$G$190:$G$213,'[4]28'!$D$190:$D$213</definedName>
    <definedName name="T28?unit?РУБ.ГКАЛ">'[4]28'!$E$216:$E$239,'[4]28'!$E$268:$E$292,'[4]28'!$H$268:$H$292,'[4]28'!$H$216:$H$239</definedName>
    <definedName name="T28?unit?РУБ.ГКАЛЧ.МЕС">'[4]28'!$H$242:$H$265,'[4]28'!$E$242:$E$265</definedName>
    <definedName name="T28?unit?РУБ.ТКВТ.МЕС">'[4]28'!$G$242:$G$265,'[4]28'!$D$242:$D$265</definedName>
    <definedName name="T28?unit?РУБ.ТКВТЧ">'[4]28'!$G$216:$G$239,'[4]28'!$D$268:$D$292,'[4]28'!$G$268:$G$292,'[4]28'!$D$216:$D$239</definedName>
    <definedName name="T28?unit?ТГКАЛ">'[4]28'!$H$190:$H$213,'[4]28'!$E$190:$E$213</definedName>
    <definedName name="T28?unit?ТКВТ">'[4]28'!$G$164:$G$187,'[4]28'!$D$164:$D$187</definedName>
    <definedName name="T28?unit?ТРУБ">'[4]28'!$D$138:$I$161,'[4]28'!$D$8:$I$109</definedName>
    <definedName name="T28_Protection" localSheetId="0">P9_T28_Protection,P10_T28_Protection,P11_T28_Protection,'Затраты'!P12_T28_Protection</definedName>
    <definedName name="T28_Protection">P9_T28_Protection,P10_T28_Protection,P11_T28_Protection,P12_T28_Protection</definedName>
    <definedName name="T29?item_ext?1СТ" localSheetId="0">P1_T29?item_ext?1СТ</definedName>
    <definedName name="T29?item_ext?1СТ">P1_T29?item_ext?1СТ</definedName>
    <definedName name="T29?item_ext?2СТ.М" localSheetId="0">P1_T29?item_ext?2СТ.М</definedName>
    <definedName name="T29?item_ext?2СТ.М">P1_T29?item_ext?2СТ.М</definedName>
    <definedName name="T29?item_ext?2СТ.Э" localSheetId="0">P1_T29?item_ext?2СТ.Э</definedName>
    <definedName name="T29?item_ext?2СТ.Э">P1_T29?item_ext?2СТ.Э</definedName>
    <definedName name="T29?L10" localSheetId="0">P1_T29?L10</definedName>
    <definedName name="T29?L10">P1_T29?L10</definedName>
    <definedName name="T4_Protect" localSheetId="0">'[1]4'!$AA$24:$AD$28,'[1]4'!$G$11:$J$17,P1_T4_Protect,P2_T4_Protect</definedName>
    <definedName name="T4_Protect">'[1]4'!$AA$24:$AD$28,'[1]4'!$G$11:$J$17,P1_T4_Protect,P2_T4_Protect</definedName>
    <definedName name="T6?Columns">#REF!</definedName>
    <definedName name="T6?FirstYear">#REF!</definedName>
    <definedName name="T6?Scope">#REF!</definedName>
    <definedName name="T6?НАП">#REF!</definedName>
    <definedName name="T6?ПОТ">#REF!</definedName>
    <definedName name="T6_Protect" localSheetId="0">#REF!,#REF!,#REF!,#REF!,#REF!,#REF!,P1_T6_Protect</definedName>
    <definedName name="T6_Protect">#REF!,#REF!,#REF!,#REF!,#REF!,#REF!,P1_T6_Protect</definedName>
    <definedName name="T7?Data">#N/A</definedName>
    <definedName name="TP2.1_Protect">'[1]P2.1'!$F$28:$G$37,'[1]P2.1'!$F$40:$G$43,'[1]P2.1'!$F$7:$G$26</definedName>
    <definedName name="ůůů" localSheetId="0">'Затраты'!ůůů</definedName>
    <definedName name="ůůů">[0]!ůůů</definedName>
    <definedName name="в23ё" localSheetId="0">'Затраты'!в23ё</definedName>
    <definedName name="в23ё">[0]!в23ё</definedName>
    <definedName name="вв" localSheetId="0">'Затраты'!вв</definedName>
    <definedName name="вв">[0]!вв</definedName>
    <definedName name="второй">#REF!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й" localSheetId="0">'Затраты'!й</definedName>
    <definedName name="й">[0]!й</definedName>
    <definedName name="йй" localSheetId="0">'Затраты'!йй</definedName>
    <definedName name="йй">[0]!йй</definedName>
    <definedName name="ке" localSheetId="0">'Затраты'!ке</definedName>
    <definedName name="ке">[0]!ке</definedName>
    <definedName name="Лист1?prefix?">"T1"</definedName>
    <definedName name="Лист10?prefix?">"T17.1"</definedName>
    <definedName name="Лист14?prefix?">"T107"</definedName>
    <definedName name="Лист19?prefix?">"T21.3"</definedName>
    <definedName name="Лист2?prefix?">"T2"</definedName>
    <definedName name="Лист21?prefix?">"T108"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мым" localSheetId="0">'Затраты'!мым</definedName>
    <definedName name="мым">[0]!мым</definedName>
    <definedName name="_xlnm.Print_Area" localSheetId="0">'Затраты'!$A$1:$D$36</definedName>
    <definedName name="первый">#REF!</definedName>
    <definedName name="Периоды_18_2">'[1]18.2'!#REF!</definedName>
    <definedName name="с" localSheetId="0">'Затраты'!с</definedName>
    <definedName name="с">[0]!с</definedName>
    <definedName name="сс" localSheetId="0">'Затраты'!сс</definedName>
    <definedName name="сс">[0]!сс</definedName>
    <definedName name="сссс" localSheetId="0">'Затраты'!сссс</definedName>
    <definedName name="сссс">[0]!сссс</definedName>
    <definedName name="ссы" localSheetId="0">'Затраты'!ссы</definedName>
    <definedName name="ссы">[0]!ссы</definedName>
    <definedName name="ссы2" localSheetId="0">'Затраты'!ссы2</definedName>
    <definedName name="ссы2">[0]!ссы2</definedName>
    <definedName name="третий">#REF!</definedName>
    <definedName name="у" localSheetId="0">'Затраты'!у</definedName>
    <definedName name="у">[0]!у</definedName>
    <definedName name="ц" localSheetId="0">'Затраты'!ц</definedName>
    <definedName name="ц">[0]!ц</definedName>
    <definedName name="цу" localSheetId="0">'Затраты'!цу</definedName>
    <definedName name="цу">[0]!цу</definedName>
    <definedName name="четвертый">#REF!</definedName>
    <definedName name="ыв" localSheetId="0">'Затраты'!ыв</definedName>
    <definedName name="ыв">[0]!ыв</definedName>
    <definedName name="ыыыы" localSheetId="0">'Затраты'!ыыыы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<sst xmlns="http://schemas.openxmlformats.org/spreadsheetml/2006/main" count="94" uniqueCount="60">
  <si>
    <t xml:space="preserve">N п/п </t>
  </si>
  <si>
    <t xml:space="preserve">Показатели            </t>
  </si>
  <si>
    <t xml:space="preserve">1.    </t>
  </si>
  <si>
    <t xml:space="preserve">Материальные расходы              </t>
  </si>
  <si>
    <t xml:space="preserve">в т.ч.                            </t>
  </si>
  <si>
    <t xml:space="preserve">1.1.  </t>
  </si>
  <si>
    <t xml:space="preserve">Материалы                         </t>
  </si>
  <si>
    <t xml:space="preserve">1.2.  </t>
  </si>
  <si>
    <t xml:space="preserve">Покупная электроэнергия           </t>
  </si>
  <si>
    <t xml:space="preserve">1.3.  </t>
  </si>
  <si>
    <t xml:space="preserve">Топливо и горюче-смазочные  материалы       </t>
  </si>
  <si>
    <t xml:space="preserve">2.    </t>
  </si>
  <si>
    <t xml:space="preserve">Амортизационные отчисления        </t>
  </si>
  <si>
    <t xml:space="preserve">3.    </t>
  </si>
  <si>
    <t xml:space="preserve">Расходы на оплату труда           </t>
  </si>
  <si>
    <t xml:space="preserve">3.1.  </t>
  </si>
  <si>
    <t xml:space="preserve">Оплата труда                      </t>
  </si>
  <si>
    <t xml:space="preserve">3.2.  </t>
  </si>
  <si>
    <t xml:space="preserve">Отчисления на социальные нужды    </t>
  </si>
  <si>
    <t xml:space="preserve">4.    </t>
  </si>
  <si>
    <t xml:space="preserve">Прочие расходы                    </t>
  </si>
  <si>
    <t xml:space="preserve">4.1.  </t>
  </si>
  <si>
    <t xml:space="preserve">Ремонт основных средств           </t>
  </si>
  <si>
    <t xml:space="preserve">4.2.  </t>
  </si>
  <si>
    <t xml:space="preserve">из них:                           </t>
  </si>
  <si>
    <t xml:space="preserve">услуги связи                    </t>
  </si>
  <si>
    <t xml:space="preserve"> услуги вневедомственной охраны и коммунального хозяйства</t>
  </si>
  <si>
    <t>юридические и информационные  услуги</t>
  </si>
  <si>
    <t>аудиторские и консультационные  услуги</t>
  </si>
  <si>
    <t xml:space="preserve">4.3.  </t>
  </si>
  <si>
    <t xml:space="preserve">Расходы на командировки и представительские расходы </t>
  </si>
  <si>
    <t xml:space="preserve">4.4.  </t>
  </si>
  <si>
    <t xml:space="preserve">Арендная плата                    </t>
  </si>
  <si>
    <t xml:space="preserve">4.5.  </t>
  </si>
  <si>
    <t xml:space="preserve">Расходы на подготовку кадров      </t>
  </si>
  <si>
    <t xml:space="preserve">4.6.  </t>
  </si>
  <si>
    <t>Расходы на обеспечение нормальных условий труда и мер по технике безопасности</t>
  </si>
  <si>
    <t xml:space="preserve">4.7.  </t>
  </si>
  <si>
    <t xml:space="preserve">Расходы на страхование            </t>
  </si>
  <si>
    <t xml:space="preserve">- страхование имущества           </t>
  </si>
  <si>
    <t xml:space="preserve">- страхование ответственности     </t>
  </si>
  <si>
    <t xml:space="preserve">4.8.  </t>
  </si>
  <si>
    <t>другие прочие расходы, в т.ч: расходы на создание и функционирование филиалов и представительств, необходимых для обслуживания потребителей</t>
  </si>
  <si>
    <t xml:space="preserve">4.9.  </t>
  </si>
  <si>
    <t xml:space="preserve">Налоги и сборы                    </t>
  </si>
  <si>
    <t xml:space="preserve">- налог на землю                  </t>
  </si>
  <si>
    <t xml:space="preserve">- налог на имущество              </t>
  </si>
  <si>
    <t>- налог на пользователей автодорог</t>
  </si>
  <si>
    <t xml:space="preserve"> - прочие налоги и сборы, уменьшающие налогооблагаемую прибыль организации</t>
  </si>
  <si>
    <t xml:space="preserve">5.    </t>
  </si>
  <si>
    <t>факт</t>
  </si>
  <si>
    <t>Оплата работ и услуг сторонних организаций</t>
  </si>
  <si>
    <t>Итого расходы, связанные с реализацией                (п. 1 + п. 2 + п. 3 + п. 4)</t>
  </si>
  <si>
    <t>услуги стор.орг-ций + услуги РСК +ТСО + услуги операторов - минус (ремонты, расходы на подготовку кадров, расходы на ОТ и ТБ)</t>
  </si>
  <si>
    <t>-</t>
  </si>
  <si>
    <t>Примечание (откл.%)</t>
  </si>
  <si>
    <t>Ед. изм.</t>
  </si>
  <si>
    <t>тыс.руб.</t>
  </si>
  <si>
    <t>Структура и объем затрат ОАО "Каббалкэнерго" на производство и реализацию товаров (работ, услуг)</t>
  </si>
  <si>
    <t>2009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</si>
</sst>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%"/>
    <numFmt numFmtId="167" formatCode="#,##0.000"/>
    <numFmt numFmtId="168" formatCode="#,##0.0"/>
    <numFmt numFmtId="169" formatCode="#,##0.0000"/>
    <numFmt numFmtId="170" formatCode="General_)"/>
    <numFmt numFmtId="171" formatCode="&quot;$&quot;#,##0_);[Red]\(&quot;$&quot;#,##0\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_-* #,##0&quot;đ.&quot;_-;\-* #,##0&quot;đ.&quot;_-;_-* &quot;-&quot;&quot;đ.&quot;_-;_-@_-"/>
    <numFmt numFmtId="176" formatCode="_-* #,##0_đ_._-;\-* #,##0_đ_._-;_-* &quot;-&quot;_đ_._-;_-@_-"/>
    <numFmt numFmtId="177" formatCode="_-* #,##0.00&quot;đ.&quot;_-;\-* #,##0.00&quot;đ.&quot;_-;_-* &quot;-&quot;??&quot;đ.&quot;_-;_-@_-"/>
    <numFmt numFmtId="178" formatCode="_-* #,##0.00_đ_._-;\-* #,##0.00_đ_._-;_-* &quot;-&quot;??_đ_._-;_-@_-"/>
    <numFmt numFmtId="179" formatCode="0.0000"/>
    <numFmt numFmtId="180" formatCode="dd/mm/yy;@"/>
    <numFmt numFmtId="181" formatCode="_-* #,##0.0_р_._-;\-* #,##0.0_р_._-;_-* &quot;-&quot;??_р_._-;_-@_-"/>
    <numFmt numFmtId="182" formatCode="#,##0.0_ ;[Red]\-#,##0.0\ "/>
    <numFmt numFmtId="183" formatCode="#,##0_ ;[Red]\-#,##0\ "/>
    <numFmt numFmtId="184" formatCode="#,##0.000_ ;[Red]\-#,##0.000\ "/>
    <numFmt numFmtId="185" formatCode="#,##0.00_ ;[Red]\-#,##0.00\ "/>
    <numFmt numFmtId="186" formatCode="0.000000000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0"/>
    <numFmt numFmtId="192" formatCode="0.0000000"/>
    <numFmt numFmtId="193" formatCode="0.000000"/>
  </numFmts>
  <fonts count="44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b/>
      <sz val="10"/>
      <color indexed="12"/>
      <name val="Arial Cyr"/>
      <family val="2"/>
    </font>
    <font>
      <sz val="10"/>
      <name val="MS Sans Serif"/>
      <family val="2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170" fontId="0" fillId="0" borderId="1">
      <alignment/>
      <protection locked="0"/>
    </xf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0" fontId="5" fillId="6" borderId="1">
      <alignment/>
      <protection/>
    </xf>
    <xf numFmtId="171" fontId="6" fillId="0" borderId="0" applyFont="0" applyFill="0" applyBorder="0" applyAlignment="0" applyProtection="0"/>
    <xf numFmtId="173" fontId="0" fillId="0" borderId="0" applyFont="0" applyFill="0" applyBorder="0" applyAlignment="0" applyProtection="0"/>
    <xf numFmtId="170" fontId="7" fillId="0" borderId="0">
      <alignment/>
      <protection/>
    </xf>
    <xf numFmtId="0" fontId="8" fillId="0" borderId="0" applyNumberFormat="0" applyFill="0" applyBorder="0" applyAlignment="0" applyProtection="0"/>
    <xf numFmtId="49" fontId="9" fillId="0" borderId="0" applyBorder="0">
      <alignment vertical="top"/>
      <protection/>
    </xf>
    <xf numFmtId="0" fontId="10" fillId="0" borderId="0">
      <alignment/>
      <protection/>
    </xf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70" fontId="0" fillId="0" borderId="1">
      <alignment/>
      <protection locked="0"/>
    </xf>
    <xf numFmtId="0" fontId="11" fillId="7" borderId="2" applyNumberFormat="0" applyAlignment="0" applyProtection="0"/>
    <xf numFmtId="0" fontId="12" fillId="20" borderId="3" applyNumberFormat="0" applyAlignment="0" applyProtection="0"/>
    <xf numFmtId="0" fontId="13" fillId="20" borderId="2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Border="0">
      <alignment horizontal="center" vertical="center" wrapText="1"/>
      <protection/>
    </xf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7" applyBorder="0">
      <alignment horizontal="center" vertical="center" wrapText="1"/>
      <protection/>
    </xf>
    <xf numFmtId="170" fontId="5" fillId="6" borderId="1">
      <alignment/>
      <protection/>
    </xf>
    <xf numFmtId="4" fontId="9" fillId="21" borderId="8" applyBorder="0">
      <alignment horizontal="right"/>
      <protection/>
    </xf>
    <xf numFmtId="0" fontId="20" fillId="0" borderId="9" applyNumberFormat="0" applyFill="0" applyAlignment="0" applyProtection="0"/>
    <xf numFmtId="0" fontId="21" fillId="22" borderId="10" applyNumberFormat="0" applyAlignment="0" applyProtection="0"/>
    <xf numFmtId="0" fontId="23" fillId="0" borderId="0">
      <alignment horizontal="center" vertical="top" wrapText="1"/>
      <protection/>
    </xf>
    <xf numFmtId="0" fontId="24" fillId="0" borderId="0">
      <alignment horizontal="center" vertical="center" wrapText="1"/>
      <protection/>
    </xf>
    <xf numFmtId="0" fontId="22" fillId="4" borderId="0" applyFill="0">
      <alignment wrapText="1"/>
      <protection/>
    </xf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11" applyNumberFormat="0" applyFont="0" applyAlignment="0" applyProtection="0"/>
    <xf numFmtId="9" fontId="0" fillId="0" borderId="0" applyFont="0" applyFill="0" applyBorder="0" applyAlignment="0" applyProtection="0"/>
    <xf numFmtId="0" fontId="30" fillId="0" borderId="12" applyNumberFormat="0" applyFill="0" applyAlignment="0" applyProtection="0"/>
    <xf numFmtId="0" fontId="1" fillId="0" borderId="0">
      <alignment/>
      <protection/>
    </xf>
    <xf numFmtId="0" fontId="31" fillId="0" borderId="0" applyNumberFormat="0" applyFill="0" applyBorder="0" applyAlignment="0" applyProtection="0"/>
    <xf numFmtId="49" fontId="22" fillId="0" borderId="0">
      <alignment horizontal="center"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9" fillId="4" borderId="0" applyFont="0" applyBorder="0">
      <alignment horizontal="right"/>
      <protection/>
    </xf>
    <xf numFmtId="4" fontId="9" fillId="4" borderId="13" applyBorder="0">
      <alignment horizontal="right"/>
      <protection/>
    </xf>
    <xf numFmtId="4" fontId="9" fillId="7" borderId="14" applyBorder="0">
      <alignment horizontal="right"/>
      <protection/>
    </xf>
    <xf numFmtId="0" fontId="35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168" fontId="0" fillId="0" borderId="0" xfId="0" applyNumberFormat="1" applyAlignment="1">
      <alignment/>
    </xf>
    <xf numFmtId="0" fontId="39" fillId="0" borderId="0" xfId="0" applyFont="1" applyAlignment="1">
      <alignment horizontal="left"/>
    </xf>
    <xf numFmtId="0" fontId="40" fillId="0" borderId="8" xfId="0" applyFont="1" applyBorder="1" applyAlignment="1">
      <alignment vertical="top" wrapText="1"/>
    </xf>
    <xf numFmtId="0" fontId="33" fillId="0" borderId="0" xfId="0" applyFont="1" applyAlignment="1">
      <alignment/>
    </xf>
    <xf numFmtId="0" fontId="41" fillId="0" borderId="8" xfId="0" applyFont="1" applyBorder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0" fontId="43" fillId="0" borderId="8" xfId="0" applyFont="1" applyBorder="1" applyAlignment="1">
      <alignment vertical="top" wrapText="1"/>
    </xf>
    <xf numFmtId="164" fontId="0" fillId="0" borderId="0" xfId="0" applyNumberFormat="1" applyAlignment="1">
      <alignment/>
    </xf>
    <xf numFmtId="168" fontId="0" fillId="24" borderId="0" xfId="0" applyNumberFormat="1" applyFill="1" applyAlignment="1">
      <alignment/>
    </xf>
    <xf numFmtId="168" fontId="0" fillId="0" borderId="0" xfId="0" applyNumberFormat="1" applyFont="1" applyAlignment="1">
      <alignment/>
    </xf>
    <xf numFmtId="0" fontId="42" fillId="0" borderId="15" xfId="0" applyFont="1" applyBorder="1" applyAlignment="1">
      <alignment/>
    </xf>
    <xf numFmtId="168" fontId="0" fillId="0" borderId="15" xfId="0" applyNumberFormat="1" applyFont="1" applyBorder="1" applyAlignment="1">
      <alignment horizontal="center" vertical="center"/>
    </xf>
    <xf numFmtId="168" fontId="33" fillId="0" borderId="15" xfId="0" applyNumberFormat="1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 wrapText="1"/>
    </xf>
    <xf numFmtId="0" fontId="40" fillId="0" borderId="8" xfId="0" applyFont="1" applyBorder="1" applyAlignment="1">
      <alignment horizontal="center" vertical="top" wrapText="1"/>
    </xf>
    <xf numFmtId="168" fontId="40" fillId="0" borderId="8" xfId="0" applyNumberFormat="1" applyFont="1" applyBorder="1" applyAlignment="1">
      <alignment horizontal="center" vertical="center" wrapText="1"/>
    </xf>
    <xf numFmtId="0" fontId="43" fillId="0" borderId="8" xfId="0" applyFont="1" applyBorder="1" applyAlignment="1">
      <alignment horizontal="center" vertical="top" wrapText="1"/>
    </xf>
    <xf numFmtId="168" fontId="43" fillId="0" borderId="8" xfId="0" applyNumberFormat="1" applyFont="1" applyBorder="1" applyAlignment="1">
      <alignment horizontal="center" vertical="center" wrapText="1"/>
    </xf>
    <xf numFmtId="168" fontId="43" fillId="0" borderId="8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 wrapText="1"/>
    </xf>
  </cellXfs>
  <cellStyles count="85">
    <cellStyle name="Normal" xfId="0"/>
    <cellStyle name="ColLevel_0" xfId="2"/>
    <cellStyle name="ColLevel_1" xfId="4"/>
    <cellStyle name="ColLevel_2" xfId="6"/>
    <cellStyle name="ColLevel_3" xfId="8"/>
    <cellStyle name="ColLevel_4" xfId="1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Ăčďĺđńńűëęŕ" xfId="33"/>
    <cellStyle name="Áĺççŕůčňíűé" xfId="34"/>
    <cellStyle name="Äĺíĺćíűé [0]_(ňŕá 3č)" xfId="35"/>
    <cellStyle name="Äĺíĺćíűé_(ňŕá 3č)" xfId="36"/>
    <cellStyle name="Comma [0]_Mod1" xfId="37"/>
    <cellStyle name="Comma_Mod1" xfId="38"/>
    <cellStyle name="Çŕůčňíűé" xfId="39"/>
    <cellStyle name="Currency [0]" xfId="40"/>
    <cellStyle name="Currency_Mod1" xfId="41"/>
    <cellStyle name="Îáű÷íűé__FES" xfId="42"/>
    <cellStyle name="Îňęđűâŕâřŕ˙ń˙ ăčďĺđńńűëęŕ" xfId="43"/>
    <cellStyle name="Normal_Form2.1" xfId="44"/>
    <cellStyle name="Normal1" xfId="45"/>
    <cellStyle name="Ôčíŕíńîâűé [0]_(ňŕá 3č)" xfId="46"/>
    <cellStyle name="Ôčíŕíńîâűé_(ňŕá 3č)" xfId="47"/>
    <cellStyle name="Price_Body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Беззащитный" xfId="55"/>
    <cellStyle name="Ввод " xfId="56"/>
    <cellStyle name="Вывод" xfId="57"/>
    <cellStyle name="Вычисление" xfId="58"/>
    <cellStyle name="Hyperlink" xfId="59"/>
    <cellStyle name="Currency" xfId="60"/>
    <cellStyle name="Currency [0]" xfId="61"/>
    <cellStyle name="Заголовок" xfId="62"/>
    <cellStyle name="Заголовок 1" xfId="63"/>
    <cellStyle name="Заголовок 2" xfId="64"/>
    <cellStyle name="Заголовок 3" xfId="65"/>
    <cellStyle name="Заголовок 4" xfId="66"/>
    <cellStyle name="ЗаголовокСтолбца" xfId="67"/>
    <cellStyle name="Защитный" xfId="68"/>
    <cellStyle name="Значение" xfId="69"/>
    <cellStyle name="Итог" xfId="70"/>
    <cellStyle name="Контрольная ячейка" xfId="71"/>
    <cellStyle name="Мой заголовок" xfId="72"/>
    <cellStyle name="Мой заголовок листа" xfId="73"/>
    <cellStyle name="Мои наименования показателей" xfId="74"/>
    <cellStyle name="Название" xfId="75"/>
    <cellStyle name="Нейтральный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Стиль 1" xfId="83"/>
    <cellStyle name="Текст предупреждения" xfId="84"/>
    <cellStyle name="Текстовый" xfId="85"/>
    <cellStyle name="Тысячи [0]_3Com" xfId="86"/>
    <cellStyle name="Тысячи_3Com" xfId="87"/>
    <cellStyle name="Comma" xfId="88"/>
    <cellStyle name="Comma [0]" xfId="89"/>
    <cellStyle name="Формула" xfId="90"/>
    <cellStyle name="ФормулаВБ" xfId="91"/>
    <cellStyle name="ФормулаНаКонтроль" xfId="92"/>
    <cellStyle name="Хороший" xfId="93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86;&#1090;&#1076;&#1077;&#1083;%20&#1090;&#1072;&#1088;&#1080;&#1092;&#1086;&#1074;\&#1055;&#1088;&#1077;&#1076;&#1083;&#1086;&#1078;&#1077;&#1085;&#1080;&#1103;%20&#1085;&#1072;%202009%20&#1075;&#1086;&#1076;\&#1055;&#1088;&#1077;&#1076;&#1086;&#1089;&#1090;&#1072;&#1074;&#1083;&#1077;&#1085;&#1086;%20&#1074;%20&#1056;&#1069;&#1050;%20080508\&#1056;&#1072;&#1089;&#1095;&#1077;&#1090;%20&#1090;&#1072;&#1088;&#1080;&#1092;&#1086;&#1074;%20&#1085;&#1072;%202009%20&#1075;&#1086;&#1076;&#1057;&#1090;&#1072;&#1074;&#1088;&#1086;&#1087;&#1086;&#1083;&#1100;&#1101;&#1085;&#1077;&#1088;&#1075;&#1086;%20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kabene.ru/&#1052;&#1086;&#1080;%20&#1076;&#1086;&#1082;&#1091;&#1084;&#1077;&#1085;&#1090;&#1099;\&#1058;&#1072;&#1088;&#1080;&#1092;&#1085;&#1099;&#1077;%20&#1079;&#1072;&#1103;&#1074;&#1082;&#1080;\&#1047;&#1072;&#1103;&#1074;&#1082;&#1072;%202012\&#1088;&#1072;&#1089;&#1082;&#1088;&#1099;&#1090;&#1080;&#1102;%20&#1080;&#1085;&#1092;&#1086;&#1088;&#1084;&#1072;&#1094;&#1080;&#1080;%20&#1087;&#1086;%20&#1076;&#1086;&#1075;&#1086;&#1074;&#1086;&#1088;&#1091;%20&#1089;%20&#1047;&#1040;&#1054;%20&#1048;&#1085;&#1090;&#1077;&#1088;&#1092;&#1072;&#1082;&#1089;%20&#1085;&#1072;%202010%20&#1075;&#1086;&#10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kabene.ru/&#1052;&#1086;&#1080;%20&#1076;&#1086;&#1082;&#1091;&#1084;&#1077;&#1085;&#1090;&#1099;\&#1058;&#1072;&#1088;&#1080;&#1092;&#1085;&#1099;&#1077;%20&#1079;&#1072;&#1103;&#1074;&#1082;&#1080;\&#1047;&#1072;&#1103;&#1074;&#1082;&#1072;%202012\&#1052;&#1086;&#1080;%20&#1076;&#1086;&#1082;&#1091;&#1084;&#1077;&#1085;&#1090;&#1099;\&#1058;&#1072;&#1088;&#1080;&#1092;&#1099;\&#1058;&#1072;&#1088;&#1080;&#1092;&#1099;%202009\&#1054;&#1087;&#1083;&#1072;&#1090;&#1072;%20&#1090;&#1088;&#1091;&#1076;&#1072;\&#1047;&#1055;%20&#1087;&#1086;%20&#1042;&#1057;&#1045;&#1052;%20&#1090;&#1072;&#1088;&#1080;&#1092;&#1099;%20%2013,2%20%20&#1075;&#1086;&#1076;%20&#1091;%20&#1095;%20&#1052;&#1052;&#1058;&#1057;%20&#1089;%201%20&#1103;&#1085;&#1074;%20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&#1086;&#1082;&#1089;&#1072;&#1085;&#1072;\WINDOWS\&#1056;&#1072;&#1073;&#1086;&#1095;&#1080;&#1081;%20&#1089;&#1090;&#1086;&#1083;\&#1051;&#1077;&#1085;&#1072;\&#1090;&#1072;&#1088;&#1080;&#1092;&#1099;\B-PL\NBPL\_F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&#1086;&#1082;&#1089;&#1072;&#1085;&#1072;\WINDOWS\&#1056;&#1072;&#1073;&#1086;&#1095;&#1080;&#1081;%20&#1089;&#1090;&#1086;&#1083;\&#1051;&#1077;&#1085;&#1072;\&#1090;&#1072;&#1088;&#1080;&#1092;&#1099;\BALAN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&#1086;&#1082;&#1089;&#1072;&#1085;&#1072;\WINDOWS\&#1056;&#1072;&#1073;&#1086;&#1095;&#1080;&#1081;%20&#1089;&#1090;&#1086;&#1083;\&#1051;&#1077;&#1085;&#1072;\&#1090;&#1072;&#1088;&#1080;&#1092;&#1099;\STAND\&#280;&#237;&#269;&#259;&#341;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&#1080;&#1088;&#1072;\WINDOWS\TEMP\&#1050;&#1085;&#1080;&#1075;&#1072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 1"/>
      <sheetName val="3"/>
      <sheetName val="4"/>
      <sheetName val="5"/>
      <sheetName val="15"/>
      <sheetName val="расш. ВМ"/>
      <sheetName val="расш.УПХ"/>
      <sheetName val="расшифровка прочих"/>
      <sheetName val="расш. вып.дох."/>
      <sheetName val="16"/>
      <sheetName val="17"/>
      <sheetName val="17.1"/>
      <sheetName val="18.2"/>
      <sheetName val="20"/>
      <sheetName val="20.1"/>
      <sheetName val="21.3"/>
      <sheetName val="Расшифровка "/>
      <sheetName val="24"/>
      <sheetName val="25"/>
      <sheetName val="P2.1"/>
      <sheetName val="P2.2"/>
      <sheetName val="коп. 17"/>
      <sheetName val="2.3"/>
    </sheetNames>
    <sheetDataSet>
      <sheetData sheetId="3">
        <row r="12">
          <cell r="H12">
            <v>1818.97</v>
          </cell>
          <cell r="I12">
            <v>280.65</v>
          </cell>
          <cell r="M12">
            <v>1762.888165</v>
          </cell>
          <cell r="N12">
            <v>304.451853</v>
          </cell>
          <cell r="R12">
            <v>1617.4005519999998</v>
          </cell>
          <cell r="S12">
            <v>281.88986900000003</v>
          </cell>
          <cell r="W12">
            <v>1793.040903</v>
          </cell>
          <cell r="X12">
            <v>305.38321</v>
          </cell>
          <cell r="AB12">
            <v>1836.356957</v>
          </cell>
          <cell r="AC12">
            <v>319.03235600000005</v>
          </cell>
          <cell r="AD12">
            <v>0</v>
          </cell>
        </row>
        <row r="13">
          <cell r="I13">
            <v>1226.91</v>
          </cell>
          <cell r="N13">
            <v>1147.779521</v>
          </cell>
          <cell r="O13">
            <v>1.53141</v>
          </cell>
          <cell r="S13">
            <v>1062.7211340000001</v>
          </cell>
          <cell r="T13">
            <v>1.4631939999999999</v>
          </cell>
          <cell r="X13">
            <v>1151.290724</v>
          </cell>
          <cell r="Y13">
            <v>1.525776</v>
          </cell>
          <cell r="AB13">
            <v>0</v>
          </cell>
          <cell r="AC13">
            <v>1202.74784</v>
          </cell>
          <cell r="AD13">
            <v>1.6058174859425551</v>
          </cell>
        </row>
        <row r="14">
          <cell r="J14">
            <v>887.81</v>
          </cell>
          <cell r="O14">
            <v>844.590984</v>
          </cell>
          <cell r="T14">
            <v>806.968806</v>
          </cell>
          <cell r="Y14">
            <v>841.483809</v>
          </cell>
          <cell r="AB14">
            <v>0</v>
          </cell>
          <cell r="AC14">
            <v>0</v>
          </cell>
          <cell r="AD14">
            <v>885.6274365140574</v>
          </cell>
        </row>
        <row r="15">
          <cell r="L15">
            <v>2745.958856</v>
          </cell>
          <cell r="M15">
            <v>5.060801</v>
          </cell>
          <cell r="N15">
            <v>10.19671</v>
          </cell>
          <cell r="O15">
            <v>0</v>
          </cell>
          <cell r="Q15">
            <v>2718.592841</v>
          </cell>
          <cell r="R15">
            <v>4.643143</v>
          </cell>
          <cell r="S15">
            <v>9.441063</v>
          </cell>
          <cell r="T15">
            <v>0</v>
          </cell>
          <cell r="V15">
            <v>2829.34796</v>
          </cell>
          <cell r="W15">
            <v>5.147362</v>
          </cell>
          <cell r="X15">
            <v>10.227903</v>
          </cell>
          <cell r="Y15">
            <v>0</v>
          </cell>
          <cell r="AA15">
            <v>2931.3001833081985</v>
          </cell>
          <cell r="AB15">
            <v>5.271711223439902</v>
          </cell>
          <cell r="AC15">
            <v>10.685040062929119</v>
          </cell>
          <cell r="AD15">
            <v>0</v>
          </cell>
        </row>
        <row r="16">
          <cell r="G16">
            <v>5543.579</v>
          </cell>
          <cell r="H16">
            <v>184.774</v>
          </cell>
          <cell r="I16">
            <v>55.203</v>
          </cell>
          <cell r="J16">
            <v>0</v>
          </cell>
          <cell r="L16">
            <v>3022.286455</v>
          </cell>
          <cell r="M16">
            <v>171.796773</v>
          </cell>
          <cell r="N16">
            <v>36.378649</v>
          </cell>
          <cell r="O16">
            <v>0</v>
          </cell>
          <cell r="Q16">
            <v>2992.16658</v>
          </cell>
          <cell r="R16">
            <v>157.618732</v>
          </cell>
          <cell r="S16">
            <v>33.682739999999995</v>
          </cell>
          <cell r="T16">
            <v>0</v>
          </cell>
          <cell r="V16">
            <v>3114.067057</v>
          </cell>
          <cell r="W16">
            <v>174.735215</v>
          </cell>
          <cell r="X16">
            <v>36.489936</v>
          </cell>
          <cell r="Y16">
            <v>0</v>
          </cell>
          <cell r="AA16">
            <v>3226.2788001028284</v>
          </cell>
          <cell r="AB16">
            <v>178.95644431600772</v>
          </cell>
          <cell r="AC16">
            <v>38.12085709081922</v>
          </cell>
          <cell r="AD16">
            <v>0</v>
          </cell>
        </row>
        <row r="17">
          <cell r="L17">
            <v>0</v>
          </cell>
          <cell r="M17">
            <v>2.607056</v>
          </cell>
          <cell r="N17">
            <v>0</v>
          </cell>
          <cell r="O17">
            <v>0</v>
          </cell>
          <cell r="Q17">
            <v>0</v>
          </cell>
          <cell r="R17">
            <v>2.391901</v>
          </cell>
          <cell r="S17">
            <v>0</v>
          </cell>
          <cell r="T17">
            <v>0</v>
          </cell>
          <cell r="W17">
            <v>2.651648</v>
          </cell>
          <cell r="AA17">
            <v>0</v>
          </cell>
          <cell r="AB17">
            <v>2.7157057560453217</v>
          </cell>
          <cell r="AC17">
            <v>0</v>
          </cell>
          <cell r="AD17">
            <v>0</v>
          </cell>
        </row>
        <row r="26">
          <cell r="G26">
            <v>3106.599</v>
          </cell>
          <cell r="H26">
            <v>687.26</v>
          </cell>
          <cell r="I26">
            <v>511.998</v>
          </cell>
          <cell r="J26">
            <v>734.3829999999999</v>
          </cell>
          <cell r="L26">
            <v>3398.582256</v>
          </cell>
          <cell r="M26">
            <v>687.943066</v>
          </cell>
          <cell r="N26">
            <v>479.876618</v>
          </cell>
          <cell r="O26">
            <v>676.606961</v>
          </cell>
          <cell r="Q26">
            <v>598.36</v>
          </cell>
          <cell r="R26">
            <v>116.443</v>
          </cell>
          <cell r="S26">
            <v>405.578</v>
          </cell>
          <cell r="T26">
            <v>670.018</v>
          </cell>
          <cell r="V26">
            <v>544.3939920000001</v>
          </cell>
          <cell r="W26">
            <v>114.204972</v>
          </cell>
          <cell r="X26">
            <v>442.87226899999996</v>
          </cell>
          <cell r="Y26">
            <v>669.7125660000002</v>
          </cell>
          <cell r="AA26">
            <v>652.3660749999999</v>
          </cell>
          <cell r="AB26">
            <v>140.53695000000002</v>
          </cell>
          <cell r="AC26">
            <v>459.587546</v>
          </cell>
          <cell r="AD26">
            <v>714.467211</v>
          </cell>
        </row>
        <row r="27">
          <cell r="Q27">
            <v>2862.212</v>
          </cell>
          <cell r="R27">
            <v>503.286</v>
          </cell>
          <cell r="S27">
            <v>18.84</v>
          </cell>
          <cell r="T27">
            <v>0</v>
          </cell>
          <cell r="V27">
            <v>2975.296912</v>
          </cell>
          <cell r="W27">
            <v>599.053656</v>
          </cell>
          <cell r="X27">
            <v>35.13569500000006</v>
          </cell>
          <cell r="Y27">
            <v>0.09701899999997113</v>
          </cell>
          <cell r="AA27">
            <v>2999.0235949999997</v>
          </cell>
          <cell r="AB27">
            <v>573.110211</v>
          </cell>
          <cell r="AC27">
            <v>48.471111</v>
          </cell>
          <cell r="AD27">
            <v>0.26604300000000003</v>
          </cell>
        </row>
      </sheetData>
      <sheetData sheetId="5">
        <row r="10">
          <cell r="E10">
            <v>295325.9</v>
          </cell>
          <cell r="F10">
            <v>137631.99</v>
          </cell>
          <cell r="G10">
            <v>302262.7</v>
          </cell>
          <cell r="H10">
            <v>312820.32</v>
          </cell>
          <cell r="I10">
            <v>428761.12</v>
          </cell>
        </row>
        <row r="11">
          <cell r="E11">
            <v>255125.9</v>
          </cell>
          <cell r="F11">
            <v>97057</v>
          </cell>
          <cell r="G11">
            <v>261901.9</v>
          </cell>
          <cell r="H11">
            <v>261901.9</v>
          </cell>
          <cell r="I11">
            <v>373204.12</v>
          </cell>
        </row>
        <row r="12">
          <cell r="E12">
            <v>285729</v>
          </cell>
          <cell r="F12">
            <v>412389.91</v>
          </cell>
          <cell r="G12">
            <v>378237.7</v>
          </cell>
          <cell r="H12">
            <v>432348.62</v>
          </cell>
          <cell r="I12">
            <v>593933.29</v>
          </cell>
        </row>
        <row r="13">
          <cell r="E13">
            <v>171907</v>
          </cell>
          <cell r="F13">
            <v>150386</v>
          </cell>
          <cell r="G13">
            <v>240183.4</v>
          </cell>
          <cell r="H13">
            <v>253446.45</v>
          </cell>
          <cell r="I13">
            <v>398384.28</v>
          </cell>
        </row>
        <row r="15">
          <cell r="E15">
            <v>480642.6</v>
          </cell>
          <cell r="F15">
            <v>503022.77</v>
          </cell>
          <cell r="G15">
            <v>680972.6</v>
          </cell>
          <cell r="H15">
            <v>874326</v>
          </cell>
          <cell r="I15">
            <v>1162697.0792</v>
          </cell>
        </row>
        <row r="16">
          <cell r="E16">
            <v>457789.5</v>
          </cell>
          <cell r="F16">
            <v>487333.76</v>
          </cell>
          <cell r="G16">
            <v>629270.9</v>
          </cell>
          <cell r="H16">
            <v>802085</v>
          </cell>
          <cell r="I16">
            <v>1067022.0792</v>
          </cell>
        </row>
        <row r="17">
          <cell r="E17">
            <v>22853.1</v>
          </cell>
          <cell r="F17">
            <v>15689.01</v>
          </cell>
          <cell r="G17">
            <v>51701.7</v>
          </cell>
          <cell r="H17">
            <v>72241</v>
          </cell>
          <cell r="I17">
            <v>95675</v>
          </cell>
        </row>
        <row r="20">
          <cell r="E20">
            <v>154612.1284597858</v>
          </cell>
          <cell r="F20">
            <v>130264.91</v>
          </cell>
          <cell r="G20">
            <v>152914.92325881115</v>
          </cell>
          <cell r="H20">
            <v>180298.5</v>
          </cell>
          <cell r="I20">
            <v>227085.5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E26">
            <v>4319</v>
          </cell>
          <cell r="F26">
            <v>28051.58</v>
          </cell>
          <cell r="G26">
            <v>32003.3</v>
          </cell>
          <cell r="H26">
            <v>32198.46</v>
          </cell>
          <cell r="I26">
            <v>36489.75</v>
          </cell>
        </row>
        <row r="27">
          <cell r="E27">
            <v>238.7</v>
          </cell>
          <cell r="F27">
            <v>1081.03</v>
          </cell>
          <cell r="G27">
            <v>1199</v>
          </cell>
          <cell r="H27">
            <v>1199</v>
          </cell>
          <cell r="I27">
            <v>1281</v>
          </cell>
        </row>
        <row r="28">
          <cell r="E28">
            <v>525484</v>
          </cell>
          <cell r="F28">
            <v>500225.25</v>
          </cell>
          <cell r="G28">
            <v>403685.81</v>
          </cell>
          <cell r="H28">
            <v>403685.81</v>
          </cell>
          <cell r="I28">
            <v>476752.94</v>
          </cell>
        </row>
        <row r="31">
          <cell r="E31">
            <v>13253.300000000001</v>
          </cell>
          <cell r="F31">
            <v>11385.810000000001</v>
          </cell>
          <cell r="G31">
            <v>13373.6</v>
          </cell>
          <cell r="H31">
            <v>15127.5</v>
          </cell>
          <cell r="I31">
            <v>15450.89</v>
          </cell>
        </row>
        <row r="32">
          <cell r="E32">
            <v>12550.1</v>
          </cell>
          <cell r="F32">
            <v>10218.2</v>
          </cell>
          <cell r="G32">
            <v>12631</v>
          </cell>
          <cell r="H32">
            <v>13872.67</v>
          </cell>
          <cell r="I32">
            <v>14110.74</v>
          </cell>
        </row>
        <row r="33">
          <cell r="E33">
            <v>703.2</v>
          </cell>
          <cell r="F33">
            <v>1167.61</v>
          </cell>
          <cell r="G33">
            <v>742.6</v>
          </cell>
          <cell r="H33">
            <v>1254.83</v>
          </cell>
          <cell r="I33">
            <v>1340.15</v>
          </cell>
        </row>
        <row r="34">
          <cell r="E34">
            <v>35501.4</v>
          </cell>
          <cell r="F34">
            <v>91926.45</v>
          </cell>
          <cell r="G34">
            <v>164785.54</v>
          </cell>
          <cell r="H34">
            <v>236478.3161</v>
          </cell>
          <cell r="I34">
            <v>253531.30021920003</v>
          </cell>
        </row>
        <row r="36">
          <cell r="B36" t="str">
            <v>Арендная плата</v>
          </cell>
          <cell r="E36">
            <v>0</v>
          </cell>
          <cell r="F36">
            <v>292</v>
          </cell>
          <cell r="G36">
            <v>0</v>
          </cell>
          <cell r="H36">
            <v>216.24</v>
          </cell>
          <cell r="I36">
            <v>230.99</v>
          </cell>
        </row>
        <row r="37">
          <cell r="B37" t="str">
            <v>Прочие другие затраты</v>
          </cell>
          <cell r="E37">
            <v>35501.4</v>
          </cell>
          <cell r="F37">
            <v>91634.45</v>
          </cell>
          <cell r="G37">
            <v>164785.54</v>
          </cell>
          <cell r="H37">
            <v>236262.0761</v>
          </cell>
          <cell r="I37">
            <v>253300.31021920004</v>
          </cell>
        </row>
        <row r="42">
          <cell r="E42">
            <v>0</v>
          </cell>
          <cell r="F42">
            <v>0</v>
          </cell>
          <cell r="G42">
            <v>175212.34</v>
          </cell>
          <cell r="I42">
            <v>244688.5</v>
          </cell>
        </row>
        <row r="43">
          <cell r="E43">
            <v>20000</v>
          </cell>
        </row>
      </sheetData>
      <sheetData sheetId="12">
        <row r="9">
          <cell r="D9">
            <v>1928372.08</v>
          </cell>
          <cell r="E9">
            <v>44950</v>
          </cell>
          <cell r="I9">
            <v>42528.466344</v>
          </cell>
        </row>
        <row r="10">
          <cell r="D10">
            <v>1243121.72</v>
          </cell>
          <cell r="I10">
            <v>27100.053496</v>
          </cell>
        </row>
        <row r="11">
          <cell r="D11">
            <v>2402072.44</v>
          </cell>
          <cell r="E11">
            <v>29727</v>
          </cell>
          <cell r="I11">
            <v>52689.203492</v>
          </cell>
        </row>
        <row r="12">
          <cell r="D12">
            <v>1252303.72</v>
          </cell>
          <cell r="E12">
            <v>68585</v>
          </cell>
          <cell r="I12">
            <v>28047.797596000004</v>
          </cell>
        </row>
        <row r="14">
          <cell r="D14">
            <v>0</v>
          </cell>
          <cell r="I14">
            <v>0</v>
          </cell>
        </row>
        <row r="15">
          <cell r="D15">
            <v>0</v>
          </cell>
          <cell r="I15">
            <v>0</v>
          </cell>
        </row>
        <row r="16">
          <cell r="D16">
            <v>58758.03</v>
          </cell>
          <cell r="I16">
            <v>1280.925054</v>
          </cell>
        </row>
        <row r="17">
          <cell r="D17">
            <v>29379.01</v>
          </cell>
          <cell r="I17">
            <v>640.4624180000001</v>
          </cell>
        </row>
        <row r="19">
          <cell r="D19">
            <v>2273688.3</v>
          </cell>
          <cell r="E19">
            <v>381669</v>
          </cell>
          <cell r="I19">
            <v>53726.59704000001</v>
          </cell>
        </row>
        <row r="20">
          <cell r="D20">
            <v>953018.05</v>
          </cell>
          <cell r="E20">
            <v>10659</v>
          </cell>
          <cell r="I20">
            <v>20891.976590000006</v>
          </cell>
        </row>
        <row r="21">
          <cell r="D21">
            <v>1407794.65</v>
          </cell>
          <cell r="I21">
            <v>30689.923370000004</v>
          </cell>
        </row>
        <row r="22">
          <cell r="D22">
            <v>0</v>
          </cell>
          <cell r="I22">
            <v>0</v>
          </cell>
        </row>
      </sheetData>
      <sheetData sheetId="14">
        <row r="9">
          <cell r="E9">
            <v>309956.8</v>
          </cell>
          <cell r="F9">
            <v>307214.69</v>
          </cell>
          <cell r="G9">
            <v>473481</v>
          </cell>
          <cell r="H9">
            <v>473481.2</v>
          </cell>
          <cell r="I9">
            <v>679852</v>
          </cell>
        </row>
        <row r="13">
          <cell r="E13">
            <v>265746</v>
          </cell>
          <cell r="F13">
            <v>261391.78</v>
          </cell>
          <cell r="G13">
            <v>274292</v>
          </cell>
          <cell r="H13">
            <v>274292</v>
          </cell>
          <cell r="I13">
            <v>274464</v>
          </cell>
        </row>
      </sheetData>
      <sheetData sheetId="16">
        <row r="10">
          <cell r="E10">
            <v>44210.4</v>
          </cell>
          <cell r="F10">
            <v>45823</v>
          </cell>
          <cell r="G10">
            <v>199189.2</v>
          </cell>
          <cell r="H10">
            <v>199189.2</v>
          </cell>
          <cell r="I10">
            <v>405388</v>
          </cell>
        </row>
        <row r="13">
          <cell r="E13">
            <v>20823.192599999988</v>
          </cell>
          <cell r="F13">
            <v>21582.59061</v>
          </cell>
          <cell r="G13">
            <v>93818.019</v>
          </cell>
          <cell r="H13">
            <v>93818.019</v>
          </cell>
          <cell r="I13">
            <v>190937.748</v>
          </cell>
        </row>
        <row r="14">
          <cell r="E14">
            <v>6927.801019999996</v>
          </cell>
          <cell r="F14">
            <v>7180.449997000001</v>
          </cell>
          <cell r="G14">
            <v>31212.9163</v>
          </cell>
          <cell r="H14">
            <v>31212.9163</v>
          </cell>
          <cell r="I14">
            <v>63524.299600000006</v>
          </cell>
        </row>
        <row r="15">
          <cell r="E15">
            <v>8700.646079999995</v>
          </cell>
          <cell r="F15">
            <v>9017.948688</v>
          </cell>
          <cell r="G15">
            <v>39200.3952</v>
          </cell>
          <cell r="H15">
            <v>39200.3952</v>
          </cell>
          <cell r="I15">
            <v>79780.3584</v>
          </cell>
        </row>
        <row r="16">
          <cell r="E16">
            <v>7758.960299999995</v>
          </cell>
          <cell r="F16">
            <v>8041.920705</v>
          </cell>
          <cell r="G16">
            <v>34957.669499999996</v>
          </cell>
          <cell r="H16">
            <v>34957.669499999996</v>
          </cell>
          <cell r="I16">
            <v>71145.594</v>
          </cell>
        </row>
        <row r="20">
          <cell r="E20">
            <v>28589</v>
          </cell>
          <cell r="F20">
            <v>36152.06</v>
          </cell>
          <cell r="G20">
            <v>30590</v>
          </cell>
          <cell r="H20">
            <v>37060.6</v>
          </cell>
          <cell r="I20">
            <v>39580.7</v>
          </cell>
        </row>
        <row r="21">
          <cell r="E21">
            <v>40491</v>
          </cell>
          <cell r="F21">
            <v>43475.7</v>
          </cell>
          <cell r="G21">
            <v>35873</v>
          </cell>
          <cell r="H21">
            <v>46519</v>
          </cell>
          <cell r="I21">
            <v>49682.292</v>
          </cell>
        </row>
        <row r="22">
          <cell r="E22">
            <v>21466.3</v>
          </cell>
          <cell r="F22">
            <v>18951.36</v>
          </cell>
          <cell r="G22">
            <v>6374.6</v>
          </cell>
          <cell r="H22">
            <v>20770.42</v>
          </cell>
          <cell r="I22">
            <v>60007.626000000004</v>
          </cell>
        </row>
        <row r="24">
          <cell r="E24">
            <v>17021</v>
          </cell>
          <cell r="F24">
            <v>13133.29</v>
          </cell>
          <cell r="G24">
            <v>0</v>
          </cell>
          <cell r="H24">
            <v>14053</v>
          </cell>
          <cell r="I24">
            <v>15008</v>
          </cell>
        </row>
        <row r="25">
          <cell r="E25">
            <v>1069.3</v>
          </cell>
          <cell r="F25">
            <v>2413</v>
          </cell>
          <cell r="G25">
            <v>2370.6</v>
          </cell>
          <cell r="H25">
            <v>2582</v>
          </cell>
          <cell r="I25">
            <v>2757</v>
          </cell>
        </row>
        <row r="28">
          <cell r="B28" t="str">
            <v>расходы на проведение общего собрания акционеров</v>
          </cell>
          <cell r="E28">
            <v>0</v>
          </cell>
          <cell r="G28">
            <v>392</v>
          </cell>
          <cell r="H28">
            <v>523.42</v>
          </cell>
          <cell r="I28">
            <v>559.01</v>
          </cell>
        </row>
        <row r="29">
          <cell r="B29" t="str">
            <v>резервный фонд </v>
          </cell>
          <cell r="E29">
            <v>3376</v>
          </cell>
          <cell r="F29">
            <v>3405.07</v>
          </cell>
          <cell r="G29">
            <v>3612</v>
          </cell>
          <cell r="H29">
            <v>3612</v>
          </cell>
          <cell r="I29">
            <v>3857.6160000000004</v>
          </cell>
        </row>
        <row r="33">
          <cell r="E33">
            <v>169658.3333333333</v>
          </cell>
          <cell r="F33">
            <v>234280.08815789467</v>
          </cell>
          <cell r="G33">
            <v>448504.1666666667</v>
          </cell>
          <cell r="H33">
            <v>500905.5416666667</v>
          </cell>
          <cell r="I33">
            <v>783384.2083333333</v>
          </cell>
        </row>
        <row r="36">
          <cell r="E36">
            <v>40718</v>
          </cell>
          <cell r="F36">
            <v>56227.221157894724</v>
          </cell>
          <cell r="G36">
            <v>107641</v>
          </cell>
          <cell r="H36">
            <v>120217.33</v>
          </cell>
          <cell r="I36">
            <v>188012.21</v>
          </cell>
        </row>
        <row r="37">
          <cell r="E37">
            <v>19178.178</v>
          </cell>
          <cell r="F37">
            <v>26483.021165368413</v>
          </cell>
          <cell r="G37">
            <v>50698.911</v>
          </cell>
          <cell r="H37">
            <v>56622.36243</v>
          </cell>
          <cell r="I37">
            <v>88553.75090999999</v>
          </cell>
        </row>
        <row r="38">
          <cell r="E38">
            <v>6380.5106000000005</v>
          </cell>
          <cell r="F38">
            <v>8810.805555442104</v>
          </cell>
          <cell r="G38">
            <v>16867.3447</v>
          </cell>
          <cell r="H38">
            <v>18838.055611</v>
          </cell>
          <cell r="I38">
            <v>29461.513307</v>
          </cell>
        </row>
        <row r="39">
          <cell r="E39">
            <v>8013.3024000000005</v>
          </cell>
          <cell r="F39">
            <v>11065.517123873682</v>
          </cell>
          <cell r="G39">
            <v>21183.7488</v>
          </cell>
          <cell r="H39">
            <v>23658.770544</v>
          </cell>
          <cell r="I39">
            <v>37000.802928</v>
          </cell>
        </row>
        <row r="40">
          <cell r="E40">
            <v>7146.009</v>
          </cell>
          <cell r="F40">
            <v>9867.877313210523</v>
          </cell>
          <cell r="G40">
            <v>18890.995499999997</v>
          </cell>
          <cell r="H40">
            <v>21098.141415</v>
          </cell>
          <cell r="I40">
            <v>32996.142855</v>
          </cell>
        </row>
        <row r="41">
          <cell r="E41">
            <v>11545</v>
          </cell>
          <cell r="F41">
            <v>10518.61</v>
          </cell>
          <cell r="G41">
            <v>11545.4</v>
          </cell>
          <cell r="H41">
            <v>10638.15</v>
          </cell>
          <cell r="I41">
            <v>10700</v>
          </cell>
        </row>
        <row r="42">
          <cell r="E42">
            <v>5437.695</v>
          </cell>
          <cell r="F42">
            <v>4954.26531</v>
          </cell>
          <cell r="G42">
            <v>5437.8834</v>
          </cell>
          <cell r="H42">
            <v>5010.568649999999</v>
          </cell>
          <cell r="I42">
            <v>5039.7</v>
          </cell>
        </row>
        <row r="43">
          <cell r="E43">
            <v>1809.1015</v>
          </cell>
          <cell r="F43">
            <v>1648.2661870000002</v>
          </cell>
          <cell r="G43">
            <v>1809.16418</v>
          </cell>
          <cell r="H43">
            <v>1666.998105</v>
          </cell>
          <cell r="I43">
            <v>1676.69</v>
          </cell>
        </row>
        <row r="44">
          <cell r="E44">
            <v>2272.056</v>
          </cell>
          <cell r="F44">
            <v>2070.062448</v>
          </cell>
          <cell r="G44">
            <v>2272.13472</v>
          </cell>
          <cell r="H44">
            <v>2093.58792</v>
          </cell>
          <cell r="I44">
            <v>2105.76</v>
          </cell>
        </row>
        <row r="45">
          <cell r="E45">
            <v>2026.1474999999998</v>
          </cell>
          <cell r="F45">
            <v>1846.016055</v>
          </cell>
          <cell r="G45">
            <v>2026.2177</v>
          </cell>
          <cell r="H45">
            <v>1866.9953249999999</v>
          </cell>
          <cell r="I45">
            <v>1877.85</v>
          </cell>
        </row>
        <row r="49">
          <cell r="B49" t="str">
            <v>Сбор на содержание милиции</v>
          </cell>
        </row>
        <row r="55">
          <cell r="E55">
            <v>88086.27869999998</v>
          </cell>
          <cell r="F55">
            <v>99450.6849953684</v>
          </cell>
          <cell r="G55">
            <v>184261.41719999997</v>
          </cell>
          <cell r="H55">
            <v>204599.9037</v>
          </cell>
          <cell r="I55">
            <v>354837.659988</v>
          </cell>
        </row>
        <row r="56">
          <cell r="E56">
            <v>29305.986989999998</v>
          </cell>
          <cell r="F56">
            <v>33086.8839464421</v>
          </cell>
          <cell r="G56">
            <v>61303.108439999996</v>
          </cell>
          <cell r="H56">
            <v>68069.64949000001</v>
          </cell>
          <cell r="I56">
            <v>118053.2087476</v>
          </cell>
        </row>
        <row r="57">
          <cell r="E57">
            <v>36805.47696</v>
          </cell>
          <cell r="F57">
            <v>41553.91678787368</v>
          </cell>
          <cell r="G57">
            <v>76990.75776</v>
          </cell>
          <cell r="H57">
            <v>85488.87696000001</v>
          </cell>
          <cell r="I57">
            <v>148263.3789504</v>
          </cell>
        </row>
        <row r="58">
          <cell r="E58">
            <v>32821.95735</v>
          </cell>
          <cell r="F58">
            <v>37056.46542821052</v>
          </cell>
          <cell r="G58">
            <v>68657.91659999998</v>
          </cell>
          <cell r="H58">
            <v>76236.26985</v>
          </cell>
          <cell r="I58">
            <v>132216.580314</v>
          </cell>
        </row>
      </sheetData>
      <sheetData sheetId="20"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F11">
            <v>230</v>
          </cell>
          <cell r="G11">
            <v>0.4</v>
          </cell>
        </row>
        <row r="12">
          <cell r="F12">
            <v>170</v>
          </cell>
          <cell r="G12">
            <v>0</v>
          </cell>
        </row>
        <row r="13">
          <cell r="F13">
            <v>290</v>
          </cell>
          <cell r="G13">
            <v>8.4</v>
          </cell>
        </row>
        <row r="14">
          <cell r="F14">
            <v>210</v>
          </cell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0">
          <cell r="F20">
            <v>180</v>
          </cell>
          <cell r="G20">
            <v>18.02</v>
          </cell>
        </row>
        <row r="21">
          <cell r="F21">
            <v>160</v>
          </cell>
          <cell r="G21">
            <v>112.3</v>
          </cell>
        </row>
        <row r="22">
          <cell r="F22">
            <v>130</v>
          </cell>
          <cell r="G22">
            <v>3031.99</v>
          </cell>
        </row>
        <row r="23">
          <cell r="F23">
            <v>190</v>
          </cell>
          <cell r="G23">
            <v>172.34</v>
          </cell>
        </row>
        <row r="24">
          <cell r="F24">
            <v>160</v>
          </cell>
          <cell r="G24">
            <v>184.05</v>
          </cell>
        </row>
        <row r="25">
          <cell r="G25">
            <v>0</v>
          </cell>
        </row>
        <row r="26">
          <cell r="G26">
            <v>0</v>
          </cell>
        </row>
        <row r="28">
          <cell r="F28">
            <v>170</v>
          </cell>
          <cell r="G28">
            <v>69.49</v>
          </cell>
        </row>
        <row r="29">
          <cell r="F29">
            <v>140</v>
          </cell>
          <cell r="G29">
            <v>21.88</v>
          </cell>
        </row>
        <row r="30">
          <cell r="F30">
            <v>120</v>
          </cell>
          <cell r="G30">
            <v>3550.31</v>
          </cell>
        </row>
        <row r="31">
          <cell r="F31">
            <v>180</v>
          </cell>
          <cell r="G31">
            <v>15.97</v>
          </cell>
        </row>
        <row r="32">
          <cell r="F32">
            <v>150</v>
          </cell>
          <cell r="G32">
            <v>274.05</v>
          </cell>
        </row>
        <row r="33">
          <cell r="F33">
            <v>160</v>
          </cell>
          <cell r="G33">
            <v>80.44</v>
          </cell>
        </row>
        <row r="34">
          <cell r="F34">
            <v>140</v>
          </cell>
          <cell r="G34">
            <v>757.42</v>
          </cell>
        </row>
        <row r="35">
          <cell r="F35">
            <v>110</v>
          </cell>
          <cell r="G35">
            <v>22232.55</v>
          </cell>
        </row>
        <row r="36">
          <cell r="G36">
            <v>0</v>
          </cell>
        </row>
        <row r="37">
          <cell r="F37">
            <v>350</v>
          </cell>
          <cell r="G37">
            <v>91.29</v>
          </cell>
        </row>
        <row r="40">
          <cell r="F40">
            <v>260</v>
          </cell>
          <cell r="G40">
            <v>254.24</v>
          </cell>
        </row>
        <row r="41">
          <cell r="F41">
            <v>220</v>
          </cell>
          <cell r="G41">
            <v>1842.39</v>
          </cell>
        </row>
        <row r="42">
          <cell r="F42">
            <v>150</v>
          </cell>
          <cell r="G42">
            <v>16121.07</v>
          </cell>
        </row>
        <row r="43">
          <cell r="F43">
            <v>270</v>
          </cell>
          <cell r="G43">
            <v>51.205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7.2.3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БФ"/>
      <sheetName val="КБЭ"/>
      <sheetName val="КЧФ"/>
      <sheetName val="КЧЭ"/>
      <sheetName val="СОФ"/>
      <sheetName val="СКЭ"/>
      <sheetName val="Даг"/>
      <sheetName val="ДЭСК н"/>
      <sheetName val="СтЭ"/>
      <sheetName val="Нур"/>
      <sheetName val="КЭСБ"/>
      <sheetName val="ИНЭ"/>
      <sheetName val="Инсеть"/>
    </sheetNames>
    <sheetDataSet>
      <sheetData sheetId="8">
        <row r="7">
          <cell r="G7">
            <v>3999</v>
          </cell>
          <cell r="H7">
            <v>3548.2</v>
          </cell>
          <cell r="I7">
            <v>3650</v>
          </cell>
          <cell r="J7">
            <v>3671</v>
          </cell>
          <cell r="K7">
            <v>3671</v>
          </cell>
        </row>
        <row r="8">
          <cell r="G8">
            <v>3999</v>
          </cell>
          <cell r="H8">
            <v>3548.2</v>
          </cell>
          <cell r="I8">
            <v>3650</v>
          </cell>
          <cell r="J8">
            <v>3671</v>
          </cell>
          <cell r="K8">
            <v>3671</v>
          </cell>
        </row>
        <row r="10">
          <cell r="G10">
            <v>2700</v>
          </cell>
          <cell r="H10">
            <v>2700</v>
          </cell>
          <cell r="I10">
            <v>2916</v>
          </cell>
          <cell r="J10">
            <v>3021</v>
          </cell>
          <cell r="K10">
            <v>3323</v>
          </cell>
        </row>
        <row r="11">
          <cell r="G11">
            <v>1.04</v>
          </cell>
          <cell r="H11">
            <v>1.041574</v>
          </cell>
          <cell r="I11">
            <v>1.045353</v>
          </cell>
          <cell r="J11">
            <v>1.0513075</v>
          </cell>
          <cell r="K11">
            <v>1.04243</v>
          </cell>
        </row>
        <row r="12">
          <cell r="G12">
            <v>2807.19</v>
          </cell>
          <cell r="H12">
            <v>2812.25</v>
          </cell>
          <cell r="I12">
            <v>3048.25</v>
          </cell>
          <cell r="J12">
            <v>3176</v>
          </cell>
          <cell r="K12">
            <v>3464</v>
          </cell>
        </row>
        <row r="13">
          <cell r="G13">
            <v>6</v>
          </cell>
          <cell r="H13">
            <v>6</v>
          </cell>
          <cell r="I13">
            <v>6</v>
          </cell>
          <cell r="J13">
            <v>6</v>
          </cell>
          <cell r="K13">
            <v>6</v>
          </cell>
        </row>
        <row r="14">
          <cell r="G14">
            <v>1.934065738</v>
          </cell>
          <cell r="H14">
            <v>2.36865</v>
          </cell>
          <cell r="I14">
            <v>1.93</v>
          </cell>
          <cell r="J14">
            <v>2.34</v>
          </cell>
          <cell r="K14">
            <v>2.339</v>
          </cell>
        </row>
        <row r="17">
          <cell r="G17">
            <v>7.87</v>
          </cell>
          <cell r="H17">
            <v>6.26</v>
          </cell>
          <cell r="I17">
            <v>7.87</v>
          </cell>
          <cell r="J17">
            <v>7.87</v>
          </cell>
          <cell r="K17">
            <v>7.87</v>
          </cell>
        </row>
        <row r="20">
          <cell r="G20">
            <v>60</v>
          </cell>
          <cell r="H20">
            <v>58.4</v>
          </cell>
          <cell r="I20">
            <v>60</v>
          </cell>
          <cell r="J20">
            <v>60</v>
          </cell>
          <cell r="K20">
            <v>75</v>
          </cell>
        </row>
        <row r="23">
          <cell r="G23">
            <v>15</v>
          </cell>
          <cell r="H23">
            <v>11.9</v>
          </cell>
          <cell r="I23">
            <v>15</v>
          </cell>
          <cell r="J23">
            <v>15</v>
          </cell>
          <cell r="K23">
            <v>15</v>
          </cell>
        </row>
        <row r="26">
          <cell r="G26">
            <v>33</v>
          </cell>
          <cell r="H26">
            <v>3.97</v>
          </cell>
          <cell r="I26">
            <v>33</v>
          </cell>
          <cell r="J26">
            <v>33</v>
          </cell>
          <cell r="K26">
            <v>33</v>
          </cell>
        </row>
        <row r="29">
          <cell r="G29">
            <v>1.9</v>
          </cell>
          <cell r="H29">
            <v>1.61</v>
          </cell>
          <cell r="I29">
            <v>1.9</v>
          </cell>
          <cell r="J29">
            <v>1.9</v>
          </cell>
          <cell r="K29">
            <v>1.9</v>
          </cell>
        </row>
        <row r="44">
          <cell r="G44">
            <v>595.75</v>
          </cell>
          <cell r="H44">
            <v>849.07</v>
          </cell>
          <cell r="I44">
            <v>698.4</v>
          </cell>
          <cell r="J44">
            <v>841.31</v>
          </cell>
          <cell r="K44">
            <v>898.499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</sheetNames>
    <sheetDataSet>
      <sheetData sheetId="2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</row>
      </sheetData>
      <sheetData sheetId="5">
        <row r="11">
          <cell r="D11">
            <v>0</v>
          </cell>
          <cell r="E11">
            <v>0</v>
          </cell>
          <cell r="F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L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K20">
            <v>0</v>
          </cell>
          <cell r="L20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K27">
            <v>0</v>
          </cell>
          <cell r="L27">
            <v>0</v>
          </cell>
        </row>
        <row r="29">
          <cell r="F29">
            <v>0</v>
          </cell>
        </row>
        <row r="30">
          <cell r="F30">
            <v>0</v>
          </cell>
        </row>
      </sheetData>
      <sheetData sheetId="7"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E11">
            <v>0</v>
          </cell>
          <cell r="F11">
            <v>0</v>
          </cell>
          <cell r="G11">
            <v>0</v>
          </cell>
          <cell r="I11" t="str">
            <v>-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E15">
            <v>0</v>
          </cell>
          <cell r="F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I26" t="str">
            <v>-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K20">
            <v>0</v>
          </cell>
          <cell r="L20">
            <v>0</v>
          </cell>
          <cell r="M20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F29">
            <v>0</v>
          </cell>
        </row>
        <row r="30">
          <cell r="F30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</sheetData>
      <sheetData sheetId="9">
        <row r="9">
          <cell r="L9" t="e">
            <v>#NAME?</v>
          </cell>
          <cell r="M9" t="e">
            <v>#NAME?</v>
          </cell>
          <cell r="N9">
            <v>0</v>
          </cell>
        </row>
        <row r="10"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I11" t="str">
            <v>-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L13" t="e">
            <v>#NAME?</v>
          </cell>
          <cell r="M13" t="e">
            <v>#NAME?</v>
          </cell>
          <cell r="N13">
            <v>0</v>
          </cell>
        </row>
        <row r="14">
          <cell r="L14" t="e">
            <v>#NAME?</v>
          </cell>
          <cell r="M14" t="e">
            <v>#NAME?</v>
          </cell>
          <cell r="N14">
            <v>0</v>
          </cell>
        </row>
        <row r="15">
          <cell r="L15" t="e">
            <v>#NAME?</v>
          </cell>
          <cell r="M15" t="e">
            <v>#NAME?</v>
          </cell>
          <cell r="N15">
            <v>0</v>
          </cell>
        </row>
        <row r="16">
          <cell r="L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I26" t="str">
            <v>-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>
        <row r="10">
          <cell r="C10">
            <v>0</v>
          </cell>
          <cell r="D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L14" t="e">
            <v>#NAME?</v>
          </cell>
          <cell r="M14" t="e">
            <v>#NAME?</v>
          </cell>
          <cell r="N14">
            <v>0</v>
          </cell>
        </row>
        <row r="15"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</row>
        <row r="24">
          <cell r="C24">
            <v>0</v>
          </cell>
          <cell r="D24">
            <v>0</v>
          </cell>
          <cell r="L24" t="e">
            <v>#NAME?</v>
          </cell>
          <cell r="M24" t="e">
            <v>#NAME?</v>
          </cell>
          <cell r="N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L26" t="str">
            <v>-</v>
          </cell>
          <cell r="M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I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F23">
            <v>0</v>
          </cell>
          <cell r="I23">
            <v>0</v>
          </cell>
        </row>
        <row r="24">
          <cell r="D24">
            <v>0</v>
          </cell>
          <cell r="F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</row>
        <row r="32">
          <cell r="D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L27">
            <v>0</v>
          </cell>
          <cell r="M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Свод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Б-1"/>
      <sheetName val="СБ-2отг"/>
      <sheetName val="СБ-опл"/>
      <sheetName val="СБ-3"/>
      <sheetName val="СБ-4"/>
      <sheetName val="СБ-5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оизводство электроэнергии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30" sqref="H30"/>
    </sheetView>
  </sheetViews>
  <sheetFormatPr defaultColWidth="9.00390625" defaultRowHeight="12.75"/>
  <cols>
    <col min="1" max="1" width="6.00390625" style="2" customWidth="1"/>
    <col min="2" max="2" width="48.75390625" style="0" customWidth="1"/>
    <col min="3" max="3" width="9.375" style="0" customWidth="1"/>
    <col min="4" max="4" width="16.875" style="0" customWidth="1"/>
    <col min="5" max="5" width="17.125" style="0" hidden="1" customWidth="1"/>
    <col min="6" max="6" width="10.75390625" style="0" hidden="1" customWidth="1"/>
  </cols>
  <sheetData>
    <row r="1" spans="1:5" ht="46.5" customHeight="1">
      <c r="A1" s="23" t="s">
        <v>58</v>
      </c>
      <c r="B1" s="23"/>
      <c r="C1" s="23"/>
      <c r="D1" s="23"/>
      <c r="E1" s="23"/>
    </row>
    <row r="2" spans="1:5" ht="15.75">
      <c r="A2" s="26" t="s">
        <v>0</v>
      </c>
      <c r="B2" s="26" t="s">
        <v>1</v>
      </c>
      <c r="C2" s="26" t="s">
        <v>56</v>
      </c>
      <c r="D2" s="17" t="s">
        <v>59</v>
      </c>
      <c r="E2" s="24" t="s">
        <v>55</v>
      </c>
    </row>
    <row r="3" spans="1:5" ht="15.75">
      <c r="A3" s="26"/>
      <c r="B3" s="26"/>
      <c r="C3" s="26"/>
      <c r="D3" s="17" t="s">
        <v>50</v>
      </c>
      <c r="E3" s="25"/>
    </row>
    <row r="4" spans="1:6" s="9" customFormat="1" ht="12">
      <c r="A4" s="7">
        <v>1</v>
      </c>
      <c r="B4" s="7">
        <v>2</v>
      </c>
      <c r="C4" s="7">
        <v>3</v>
      </c>
      <c r="D4" s="7">
        <v>5</v>
      </c>
      <c r="E4" s="14"/>
      <c r="F4" s="8"/>
    </row>
    <row r="5" spans="1:6" ht="15.75">
      <c r="A5" s="20" t="s">
        <v>2</v>
      </c>
      <c r="B5" s="10" t="s">
        <v>3</v>
      </c>
      <c r="C5" s="10" t="s">
        <v>57</v>
      </c>
      <c r="D5" s="21">
        <f>D7+D8+D9</f>
        <v>1099690.70649</v>
      </c>
      <c r="E5" s="15" t="e">
        <f>D5/#REF!*100-100</f>
        <v>#REF!</v>
      </c>
      <c r="F5" s="1"/>
    </row>
    <row r="6" spans="1:6" ht="15.75" hidden="1">
      <c r="A6" s="20"/>
      <c r="B6" s="10" t="s">
        <v>4</v>
      </c>
      <c r="C6" s="10" t="s">
        <v>57</v>
      </c>
      <c r="D6" s="21"/>
      <c r="E6" s="15"/>
      <c r="F6" s="1"/>
    </row>
    <row r="7" spans="1:5" ht="15" hidden="1">
      <c r="A7" s="20" t="s">
        <v>5</v>
      </c>
      <c r="B7" s="10" t="s">
        <v>6</v>
      </c>
      <c r="C7" s="10" t="s">
        <v>57</v>
      </c>
      <c r="D7" s="21">
        <f>6911.25579-D9</f>
        <v>3237.78513</v>
      </c>
      <c r="E7" s="15" t="e">
        <f>D7/#REF!*100-100</f>
        <v>#REF!</v>
      </c>
    </row>
    <row r="8" spans="1:5" ht="15" hidden="1">
      <c r="A8" s="20" t="s">
        <v>7</v>
      </c>
      <c r="B8" s="10" t="s">
        <v>8</v>
      </c>
      <c r="C8" s="10" t="s">
        <v>57</v>
      </c>
      <c r="D8" s="21">
        <v>1092779.4507</v>
      </c>
      <c r="E8" s="15" t="e">
        <f>D8/#REF!*100-100</f>
        <v>#REF!</v>
      </c>
    </row>
    <row r="9" spans="1:5" ht="15" hidden="1">
      <c r="A9" s="20" t="s">
        <v>9</v>
      </c>
      <c r="B9" s="10" t="s">
        <v>10</v>
      </c>
      <c r="C9" s="10" t="s">
        <v>57</v>
      </c>
      <c r="D9" s="21">
        <v>3673.47066</v>
      </c>
      <c r="E9" s="15" t="e">
        <f>D9/#REF!*100-100</f>
        <v>#REF!</v>
      </c>
    </row>
    <row r="10" spans="1:5" ht="15">
      <c r="A10" s="20" t="s">
        <v>11</v>
      </c>
      <c r="B10" s="10" t="s">
        <v>12</v>
      </c>
      <c r="C10" s="10" t="s">
        <v>57</v>
      </c>
      <c r="D10" s="21">
        <v>1796.52234</v>
      </c>
      <c r="E10" s="15" t="e">
        <f>D10/#REF!*100-100</f>
        <v>#REF!</v>
      </c>
    </row>
    <row r="11" spans="1:5" ht="15">
      <c r="A11" s="20" t="s">
        <v>13</v>
      </c>
      <c r="B11" s="10" t="s">
        <v>14</v>
      </c>
      <c r="C11" s="10" t="s">
        <v>57</v>
      </c>
      <c r="D11" s="21">
        <f>D12+D13</f>
        <v>75473.45754999999</v>
      </c>
      <c r="E11" s="15" t="e">
        <f>D11/#REF!*100-100</f>
        <v>#REF!</v>
      </c>
    </row>
    <row r="12" spans="1:5" ht="15" hidden="1">
      <c r="A12" s="20" t="s">
        <v>15</v>
      </c>
      <c r="B12" s="10" t="s">
        <v>16</v>
      </c>
      <c r="C12" s="10" t="s">
        <v>57</v>
      </c>
      <c r="D12" s="21">
        <v>61161.06464</v>
      </c>
      <c r="E12" s="15" t="e">
        <f>D12/#REF!*100-100</f>
        <v>#REF!</v>
      </c>
    </row>
    <row r="13" spans="1:5" ht="15" hidden="1">
      <c r="A13" s="20" t="s">
        <v>17</v>
      </c>
      <c r="B13" s="10" t="s">
        <v>18</v>
      </c>
      <c r="C13" s="10" t="s">
        <v>57</v>
      </c>
      <c r="D13" s="21">
        <v>14312.39291</v>
      </c>
      <c r="E13" s="15" t="e">
        <f>D13/#REF!*100-100</f>
        <v>#REF!</v>
      </c>
    </row>
    <row r="14" spans="1:5" ht="15">
      <c r="A14" s="20" t="s">
        <v>19</v>
      </c>
      <c r="B14" s="10" t="s">
        <v>20</v>
      </c>
      <c r="C14" s="10" t="s">
        <v>57</v>
      </c>
      <c r="D14" s="21">
        <f>D15+D16+D22+D23+D24+D25+D26+D30+D31</f>
        <v>1071769.6216200003</v>
      </c>
      <c r="E14" s="15" t="e">
        <f>D14/#REF!*100-100</f>
        <v>#REF!</v>
      </c>
    </row>
    <row r="15" spans="1:5" ht="15">
      <c r="A15" s="20" t="s">
        <v>21</v>
      </c>
      <c r="B15" s="10" t="s">
        <v>22</v>
      </c>
      <c r="C15" s="10" t="s">
        <v>57</v>
      </c>
      <c r="D15" s="21">
        <v>3933.32764</v>
      </c>
      <c r="E15" s="15" t="e">
        <f>D15/#REF!*100-100</f>
        <v>#REF!</v>
      </c>
    </row>
    <row r="16" spans="1:6" ht="14.25" customHeight="1">
      <c r="A16" s="20" t="s">
        <v>23</v>
      </c>
      <c r="B16" s="10" t="s">
        <v>51</v>
      </c>
      <c r="C16" s="10" t="s">
        <v>57</v>
      </c>
      <c r="D16" s="21">
        <f>1069685.52801-D25-D24-D15</f>
        <v>1065507.2311</v>
      </c>
      <c r="E16" s="15" t="e">
        <f>D16/#REF!*100-100</f>
        <v>#REF!</v>
      </c>
      <c r="F16" t="s">
        <v>53</v>
      </c>
    </row>
    <row r="17" spans="1:5" ht="0.75" customHeight="1" hidden="1">
      <c r="A17" s="20"/>
      <c r="B17" s="10" t="s">
        <v>24</v>
      </c>
      <c r="C17" s="10" t="s">
        <v>57</v>
      </c>
      <c r="D17" s="21"/>
      <c r="E17" s="15"/>
    </row>
    <row r="18" spans="1:5" ht="15" hidden="1">
      <c r="A18" s="20"/>
      <c r="B18" s="10" t="s">
        <v>25</v>
      </c>
      <c r="C18" s="10" t="s">
        <v>57</v>
      </c>
      <c r="D18" s="21">
        <v>2463.9752</v>
      </c>
      <c r="E18" s="15" t="e">
        <f>D18/#REF!*100-100</f>
        <v>#REF!</v>
      </c>
    </row>
    <row r="19" spans="1:6" ht="30" hidden="1">
      <c r="A19" s="20"/>
      <c r="B19" s="10" t="s">
        <v>26</v>
      </c>
      <c r="C19" s="10" t="s">
        <v>57</v>
      </c>
      <c r="D19" s="22">
        <f>1708.18216+995.91326</f>
        <v>2704.09542</v>
      </c>
      <c r="E19" s="15" t="e">
        <f>D19/#REF!*100-100</f>
        <v>#REF!</v>
      </c>
      <c r="F19" s="11"/>
    </row>
    <row r="20" spans="1:5" ht="15" hidden="1">
      <c r="A20" s="20"/>
      <c r="B20" s="10" t="s">
        <v>27</v>
      </c>
      <c r="C20" s="10" t="s">
        <v>57</v>
      </c>
      <c r="D20" s="21">
        <v>39.66</v>
      </c>
      <c r="E20" s="15" t="s">
        <v>54</v>
      </c>
    </row>
    <row r="21" spans="1:5" ht="15" hidden="1">
      <c r="A21" s="20"/>
      <c r="B21" s="10" t="s">
        <v>28</v>
      </c>
      <c r="C21" s="10" t="s">
        <v>57</v>
      </c>
      <c r="D21" s="21">
        <v>300</v>
      </c>
      <c r="E21" s="15" t="e">
        <f>D21/#REF!*100-100</f>
        <v>#REF!</v>
      </c>
    </row>
    <row r="22" spans="1:5" ht="30">
      <c r="A22" s="20" t="s">
        <v>29</v>
      </c>
      <c r="B22" s="10" t="s">
        <v>30</v>
      </c>
      <c r="C22" s="10" t="s">
        <v>57</v>
      </c>
      <c r="D22" s="21">
        <v>552.413</v>
      </c>
      <c r="E22" s="15" t="e">
        <f>D22/#REF!*100-100</f>
        <v>#REF!</v>
      </c>
    </row>
    <row r="23" spans="1:5" ht="15">
      <c r="A23" s="20" t="s">
        <v>31</v>
      </c>
      <c r="B23" s="10" t="s">
        <v>32</v>
      </c>
      <c r="C23" s="10" t="s">
        <v>57</v>
      </c>
      <c r="D23" s="21">
        <v>14.91</v>
      </c>
      <c r="E23" s="15" t="e">
        <f>D23/#REF!*100-100</f>
        <v>#REF!</v>
      </c>
    </row>
    <row r="24" spans="1:5" ht="15">
      <c r="A24" s="20" t="s">
        <v>33</v>
      </c>
      <c r="B24" s="10" t="s">
        <v>34</v>
      </c>
      <c r="C24" s="10" t="s">
        <v>57</v>
      </c>
      <c r="D24" s="21">
        <v>132.254</v>
      </c>
      <c r="E24" s="15" t="e">
        <f>D24/#REF!*100-100</f>
        <v>#REF!</v>
      </c>
    </row>
    <row r="25" spans="1:5" ht="30">
      <c r="A25" s="20" t="s">
        <v>35</v>
      </c>
      <c r="B25" s="10" t="s">
        <v>36</v>
      </c>
      <c r="C25" s="10" t="s">
        <v>57</v>
      </c>
      <c r="D25" s="22">
        <v>112.71527</v>
      </c>
      <c r="E25" s="15" t="e">
        <f>D25/#REF!*100-100</f>
        <v>#REF!</v>
      </c>
    </row>
    <row r="26" spans="1:5" ht="15">
      <c r="A26" s="20" t="s">
        <v>37</v>
      </c>
      <c r="B26" s="10" t="s">
        <v>38</v>
      </c>
      <c r="C26" s="10" t="s">
        <v>57</v>
      </c>
      <c r="D26" s="21">
        <v>171.60468</v>
      </c>
      <c r="E26" s="15" t="e">
        <f>D26/#REF!*100-100</f>
        <v>#REF!</v>
      </c>
    </row>
    <row r="27" spans="1:5" ht="15" hidden="1">
      <c r="A27" s="20"/>
      <c r="B27" s="10" t="s">
        <v>24</v>
      </c>
      <c r="C27" s="10" t="s">
        <v>57</v>
      </c>
      <c r="D27" s="21"/>
      <c r="E27" s="15"/>
    </row>
    <row r="28" spans="1:5" ht="15" hidden="1">
      <c r="A28" s="20"/>
      <c r="B28" s="10" t="s">
        <v>39</v>
      </c>
      <c r="C28" s="10" t="s">
        <v>57</v>
      </c>
      <c r="D28" s="21">
        <v>14.64248</v>
      </c>
      <c r="E28" s="15" t="s">
        <v>54</v>
      </c>
    </row>
    <row r="29" spans="1:5" ht="15" hidden="1">
      <c r="A29" s="20"/>
      <c r="B29" s="10" t="s">
        <v>40</v>
      </c>
      <c r="C29" s="10" t="s">
        <v>57</v>
      </c>
      <c r="D29" s="21">
        <v>47.62872</v>
      </c>
      <c r="E29" s="15" t="e">
        <f>D29/#REF!*100-100</f>
        <v>#REF!</v>
      </c>
    </row>
    <row r="30" spans="1:5" ht="45">
      <c r="A30" s="20" t="s">
        <v>41</v>
      </c>
      <c r="B30" s="10" t="s">
        <v>42</v>
      </c>
      <c r="C30" s="10" t="s">
        <v>57</v>
      </c>
      <c r="D30" s="22">
        <v>1108.703190000262</v>
      </c>
      <c r="E30" s="15" t="e">
        <f>D30/#REF!*100-100</f>
        <v>#REF!</v>
      </c>
    </row>
    <row r="31" spans="1:5" ht="15">
      <c r="A31" s="20" t="s">
        <v>43</v>
      </c>
      <c r="B31" s="10" t="s">
        <v>44</v>
      </c>
      <c r="C31" s="10" t="s">
        <v>57</v>
      </c>
      <c r="D31" s="21">
        <v>236.46274000000003</v>
      </c>
      <c r="E31" s="15" t="e">
        <f>D31/#REF!*100-100</f>
        <v>#REF!</v>
      </c>
    </row>
    <row r="32" spans="1:5" ht="15" hidden="1">
      <c r="A32" s="20"/>
      <c r="B32" s="10" t="s">
        <v>45</v>
      </c>
      <c r="C32" s="10" t="s">
        <v>57</v>
      </c>
      <c r="D32" s="21"/>
      <c r="E32" s="15" t="s">
        <v>54</v>
      </c>
    </row>
    <row r="33" spans="1:5" ht="15" hidden="1">
      <c r="A33" s="20"/>
      <c r="B33" s="10" t="s">
        <v>46</v>
      </c>
      <c r="C33" s="10" t="s">
        <v>57</v>
      </c>
      <c r="D33" s="21"/>
      <c r="E33" s="15" t="e">
        <f>D33/#REF!*100-100</f>
        <v>#REF!</v>
      </c>
    </row>
    <row r="34" spans="1:5" ht="15" hidden="1">
      <c r="A34" s="20"/>
      <c r="B34" s="10" t="s">
        <v>47</v>
      </c>
      <c r="C34" s="10" t="s">
        <v>57</v>
      </c>
      <c r="D34" s="21"/>
      <c r="E34" s="15" t="e">
        <f>D34/#REF!*100-100</f>
        <v>#REF!</v>
      </c>
    </row>
    <row r="35" spans="1:5" ht="35.25" customHeight="1" hidden="1">
      <c r="A35" s="20"/>
      <c r="B35" s="10" t="s">
        <v>48</v>
      </c>
      <c r="C35" s="10" t="s">
        <v>57</v>
      </c>
      <c r="D35" s="21"/>
      <c r="E35" s="15" t="e">
        <f>D35/#REF!*100-100</f>
        <v>#REF!</v>
      </c>
    </row>
    <row r="36" spans="1:5" s="6" customFormat="1" ht="28.5">
      <c r="A36" s="18" t="s">
        <v>49</v>
      </c>
      <c r="B36" s="5" t="s">
        <v>52</v>
      </c>
      <c r="C36" s="10" t="s">
        <v>57</v>
      </c>
      <c r="D36" s="19">
        <f>D5+D10+D11+D14</f>
        <v>2248730.308</v>
      </c>
      <c r="E36" s="16" t="e">
        <f>D36/#REF!*100-100</f>
        <v>#REF!</v>
      </c>
    </row>
    <row r="37" spans="4:5" ht="12.75" hidden="1">
      <c r="D37" s="3">
        <v>2632151.1096</v>
      </c>
      <c r="E37" s="13"/>
    </row>
    <row r="38" ht="12.75" hidden="1">
      <c r="D38" s="12">
        <f>D37-D36</f>
        <v>383420.8015999999</v>
      </c>
    </row>
    <row r="39" ht="12.75">
      <c r="D39" s="3"/>
    </row>
    <row r="40" ht="12.75">
      <c r="D40" s="3"/>
    </row>
    <row r="42" ht="15.75">
      <c r="A42" s="4"/>
    </row>
  </sheetData>
  <sheetProtection/>
  <mergeCells count="5">
    <mergeCell ref="A1:E1"/>
    <mergeCell ref="E2:E3"/>
    <mergeCell ref="B2:B3"/>
    <mergeCell ref="A2:A3"/>
    <mergeCell ref="C2:C3"/>
  </mergeCells>
  <conditionalFormatting sqref="E5:E36">
    <cfRule type="cellIs" priority="1" dxfId="1" operator="greaterThan" stopIfTrue="1">
      <formula>15</formula>
    </cfRule>
  </conditionalFormatting>
  <printOptions horizontalCentered="1"/>
  <pageMargins left="0.7874015748031497" right="0.3937007874015748" top="0.9448818897637796" bottom="0.5905511811023623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Каббалкэнерго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Муса</dc:creator>
  <cp:keywords/>
  <dc:description/>
  <cp:lastModifiedBy>User</cp:lastModifiedBy>
  <cp:lastPrinted>2011-06-03T06:31:48Z</cp:lastPrinted>
  <dcterms:created xsi:type="dcterms:W3CDTF">2011-05-16T05:33:54Z</dcterms:created>
  <dcterms:modified xsi:type="dcterms:W3CDTF">2012-06-15T05:46:57Z</dcterms:modified>
  <cp:category/>
  <cp:version/>
  <cp:contentType/>
  <cp:contentStatus/>
</cp:coreProperties>
</file>