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15" windowWidth="19200" windowHeight="5130" tabRatio="605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(2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закупки'!$A$7:$BI$11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_xlnm.Print_Area" localSheetId="1">'Приложение №2 План закупки'!$A$1:$CB$11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11" i="10" l="1"/>
  <c r="Y11" i="10" s="1"/>
  <c r="Q11" i="10"/>
  <c r="AA12" i="10"/>
  <c r="AB12" i="10" s="1"/>
  <c r="R12" i="10"/>
  <c r="Y12" i="10" s="1"/>
  <c r="Z12" i="10" s="1"/>
  <c r="Q12" i="10"/>
  <c r="AA13" i="10"/>
  <c r="AB13" i="10" s="1"/>
  <c r="AO13" i="10" s="1"/>
  <c r="R13" i="10"/>
  <c r="Y13" i="10" s="1"/>
  <c r="Z13" i="10" s="1"/>
  <c r="Q13" i="10"/>
  <c r="AA10" i="10"/>
  <c r="AB10" i="10" s="1"/>
  <c r="AO10" i="10" s="1"/>
  <c r="R10" i="10"/>
  <c r="Y10" i="10" s="1"/>
  <c r="Z10" i="10" s="1"/>
  <c r="Q10" i="10"/>
  <c r="AA9" i="10"/>
  <c r="AB9" i="10" s="1"/>
  <c r="R9" i="10"/>
  <c r="Y9" i="10" s="1"/>
  <c r="Z9" i="10" s="1"/>
  <c r="Q9" i="10"/>
  <c r="AA8" i="10"/>
  <c r="AB8" i="10" s="1"/>
  <c r="AO8" i="10" s="1"/>
  <c r="R8" i="10"/>
  <c r="Y8" i="10" s="1"/>
  <c r="Z8" i="10" s="1"/>
  <c r="Q8" i="10"/>
  <c r="AA11" i="10" l="1"/>
  <c r="AB11" i="10" s="1"/>
  <c r="AO11" i="10" s="1"/>
  <c r="Z11" i="10"/>
  <c r="K73" i="15" l="1"/>
  <c r="K38" i="15"/>
  <c r="K37" i="15"/>
  <c r="K36" i="15"/>
  <c r="K35" i="15"/>
  <c r="K34" i="15"/>
  <c r="K33" i="15"/>
  <c r="K32" i="15"/>
  <c r="K31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0" i="15"/>
</calcChain>
</file>

<file path=xl/sharedStrings.xml><?xml version="1.0" encoding="utf-8"?>
<sst xmlns="http://schemas.openxmlformats.org/spreadsheetml/2006/main" count="849" uniqueCount="292">
  <si>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</si>
  <si>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</si>
  <si>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</si>
  <si>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</si>
  <si>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</si>
  <si>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</si>
  <si>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</si>
  <si>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</si>
  <si>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</si>
  <si>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</si>
  <si>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</si>
  <si>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</si>
  <si>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</si>
  <si>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</si>
  <si>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</si>
  <si>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</si>
  <si>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</si>
  <si>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</si>
  <si>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</si>
  <si>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</si>
  <si>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</si>
  <si>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</si>
  <si>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</si>
  <si>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</si>
  <si>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</si>
  <si>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</si>
  <si>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</si>
  <si>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</si>
  <si>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</si>
  <si>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</si>
  <si>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</si>
  <si>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</si>
  <si>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</si>
  <si>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</si>
  <si>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</si>
  <si>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</si>
  <si>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</si>
  <si>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</si>
  <si>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</si>
  <si>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</si>
  <si>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</si>
  <si>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</si>
  <si>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</si>
  <si>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</si>
  <si>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</si>
  <si>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</si>
  <si>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</si>
  <si>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</si>
  <si>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</si>
  <si>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</si>
  <si>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</si>
  <si>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</si>
  <si>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</si>
  <si>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</si>
  <si>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</si>
  <si>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</si>
  <si>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</si>
  <si>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</si>
  <si>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</si>
  <si>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</si>
  <si>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</si>
  <si>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</si>
  <si>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</si>
  <si>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</si>
  <si>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</si>
  <si>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</si>
  <si>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</si>
  <si>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</si>
  <si>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</si>
  <si>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</si>
  <si>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</si>
  <si>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</si>
  <si>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</si>
  <si>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</si>
  <si>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</si>
  <si>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</si>
  <si>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</si>
  <si>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</si>
  <si>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</si>
  <si>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</si>
  <si>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</si>
  <si>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</si>
  <si>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</si>
  <si>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</si>
  <si>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</si>
  <si>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</si>
  <si>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</si>
  <si>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</si>
  <si>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</si>
  <si>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</si>
  <si>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</si>
  <si>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</si>
  <si>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</si>
  <si>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</si>
  <si>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</si>
  <si>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</si>
  <si>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</si>
  <si>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</si>
  <si>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</si>
  <si>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</si>
  <si>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</si>
  <si>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Приложение №2.1 к Положению о порядке проведения закупок товаров, работ, услуг для нужд ОАО "МРСК Северного Кавказа"</t>
  </si>
  <si>
    <t>Приложение №2.2 к Положению о порядке проведения закупок товаров, работ, услуг для нужд ОАО "МРСК Северного Кавказа"</t>
  </si>
  <si>
    <t>Закупка в электронной форме</t>
  </si>
  <si>
    <t>да/нет</t>
  </si>
  <si>
    <t>Планируемая (предельная) цена закупки  в текущих ценах, 
тыс. руб.</t>
  </si>
  <si>
    <t>Планируемая (предельная) цена закупки  с учетом требования о 10% снижении от уровня цен 2010 года, 
тыс. руб.</t>
  </si>
  <si>
    <t>электронная</t>
  </si>
  <si>
    <t>ОЗЦ</t>
  </si>
  <si>
    <t>Служба хозяйственного обеспечения</t>
  </si>
  <si>
    <t>ТМЦ Канцелярские товары</t>
  </si>
  <si>
    <t>ИПЦ</t>
  </si>
  <si>
    <t>Канцелярские товары</t>
  </si>
  <si>
    <t>шт</t>
  </si>
  <si>
    <t>ТМЦ Хозяйственные товары</t>
  </si>
  <si>
    <t>40.10.2</t>
  </si>
  <si>
    <t>Хозяйственные товары</t>
  </si>
  <si>
    <t xml:space="preserve">51.44.4  </t>
  </si>
  <si>
    <t>52.47.23</t>
  </si>
  <si>
    <t xml:space="preserve">ТМЦ Питьевая вода </t>
  </si>
  <si>
    <t>ПАО "Каббалкэнерго"</t>
  </si>
  <si>
    <t>Кабарадино-Балкарская Республика</t>
  </si>
  <si>
    <t>Поставка хозяйственных товаров для нужд  ПАО "Каббалкэнерго"</t>
  </si>
  <si>
    <t>Поставка питьевой воды для нужд ПАО "Каббалкэнерго"</t>
  </si>
  <si>
    <t>Поставка бумаги для нужд  ПАО "Каббалкэнерго"</t>
  </si>
  <si>
    <t>Бумага</t>
  </si>
  <si>
    <t>Услуги</t>
  </si>
  <si>
    <t>-</t>
  </si>
  <si>
    <t>Служба транспортного обеспечения</t>
  </si>
  <si>
    <t>ГСМ</t>
  </si>
  <si>
    <t>Поставка канцелярских товаров для нужд  ПАО "Каббалкэнерго"</t>
  </si>
  <si>
    <t>Услуги регистратора, ведение реестра акционеров</t>
  </si>
  <si>
    <t xml:space="preserve">Приложение №2.3 к Положению о порядке проведения закупок товаров, работ, услуг для нужд </t>
  </si>
  <si>
    <t>ИП Хаджиев Далхат Рамазанович</t>
  </si>
  <si>
    <t>Аренда помещений Баксан ЭО  505.3 кв.м</t>
  </si>
  <si>
    <t>пролонгирован</t>
  </si>
  <si>
    <t>Д/158-пдо</t>
  </si>
  <si>
    <t>ООО Центр Управления Активами</t>
  </si>
  <si>
    <t>Аренда помещений Пятигорск  165,5 кв.м</t>
  </si>
  <si>
    <t>ДГ13-138</t>
  </si>
  <si>
    <t>ИП Макитов Ибрагим Хизирович</t>
  </si>
  <si>
    <t>Аренда помещений Эльбрус ЭО 223,3 кв.м.</t>
  </si>
  <si>
    <t>Д/222-пдо</t>
  </si>
  <si>
    <t>ИП Рабаданова Мадинат Абдурахмановна</t>
  </si>
  <si>
    <t>Аренда помещений Кулиева ЦОК 146,6 кв.м</t>
  </si>
  <si>
    <t>Д/262-пдо</t>
  </si>
  <si>
    <t>ООО "Торгово-строительная компания"</t>
  </si>
  <si>
    <t>Аренда помещений Нальчик ЭО, 660,6 кв.м.</t>
  </si>
  <si>
    <t>Д/323-пдо</t>
  </si>
  <si>
    <t>Аренда помещений Нальчик ЦОК, 175 кв.м.</t>
  </si>
  <si>
    <t>Д/324-пдо</t>
  </si>
  <si>
    <t>ПАО МРСК-СК</t>
  </si>
  <si>
    <t>Кассовые помещения 1) г.Прохладный, ул. Свободы, 341, 2) г.Чегем, Лечинкаевское шоссе, 21, 3) г.Нарткала, ул. Красная, д. 251б, (40,6кв.м.)</t>
  </si>
  <si>
    <t>275/13-ОПО</t>
  </si>
  <si>
    <t>Аренда помещений Лескен ЦОК, 75,6 кв.м.</t>
  </si>
  <si>
    <t>Д/387-пдо</t>
  </si>
  <si>
    <t>Аренда помещений Лескен ЭО, 71,1 кв.м.</t>
  </si>
  <si>
    <t>Д/388-пдо</t>
  </si>
  <si>
    <t>ИП Шомахов Беслан Алексеевич</t>
  </si>
  <si>
    <t>Аренда помещений Терек ЭО, 116,9 кв.м.</t>
  </si>
  <si>
    <t>Д/431-пдо</t>
  </si>
  <si>
    <t>Аренда помещений Терек ЦОК, 103,1 кв.м.</t>
  </si>
  <si>
    <t>Д/432-пдо</t>
  </si>
  <si>
    <t>Аренда помещений Черек ЦОК, 100,0 кв.м.</t>
  </si>
  <si>
    <t>Д/433-пдо</t>
  </si>
  <si>
    <t>Аренда помещений Черек ЭО, 100,0 кв.м.</t>
  </si>
  <si>
    <t>Д/434-пдо</t>
  </si>
  <si>
    <t>Аренда помещений Зольский ЦОК, 112,0 кв.м.</t>
  </si>
  <si>
    <t>Д/435-пдо</t>
  </si>
  <si>
    <t>Аренда помещений Зольский ЭО, 128,0 кв.м.</t>
  </si>
  <si>
    <t>Д/436-пдо</t>
  </si>
  <si>
    <t>Аренда помещений Пятигорск  111,5 кв.м</t>
  </si>
  <si>
    <t>ДГ 13-542</t>
  </si>
  <si>
    <t>ИП Хапов Анзор Георгиевич</t>
  </si>
  <si>
    <t xml:space="preserve">Аренда помещений Маский ЦОК, 111,0 кв.м. </t>
  </si>
  <si>
    <t>Д/621-пдо</t>
  </si>
  <si>
    <t>Аренда помещений Маский ЭО,    100,5 кв.м.</t>
  </si>
  <si>
    <t>Д/622-пдо</t>
  </si>
  <si>
    <t>ООО Борс</t>
  </si>
  <si>
    <t>Аренда помещений Чегемский ЦОК, 134,3 кв.м.</t>
  </si>
  <si>
    <t>Д/652-пдо</t>
  </si>
  <si>
    <t>Аренда помещений Чегемский ЭО     142,2 кв.м.</t>
  </si>
  <si>
    <t>Д/653-пдо</t>
  </si>
  <si>
    <t>КОД РУБЕЖ ООО</t>
  </si>
  <si>
    <t>ТО комплекса техсредств охраны г.Баксан</t>
  </si>
  <si>
    <t>89,Д/196-пдо</t>
  </si>
  <si>
    <t>ФГКУ УВО МВД по КБР</t>
  </si>
  <si>
    <t>Охр.путем экстр.вызова по сигналу Тревога   г.Баксан</t>
  </si>
  <si>
    <t>Д/169-пдо</t>
  </si>
  <si>
    <t>КОД Стража  ООО</t>
  </si>
  <si>
    <t>Охр.путем экстр.вызова по сигналу Тревога   Кулиева 2б</t>
  </si>
  <si>
    <t>60/13-Д/295-пдо</t>
  </si>
  <si>
    <t>ТО комплекса техсредств охраны г.Тырныауз</t>
  </si>
  <si>
    <t>89-1/Д/293-пдо</t>
  </si>
  <si>
    <t>Услуги С помощью ТС охр. экстр.вызова по сигналу Тревога   Чегем ЭО</t>
  </si>
  <si>
    <t>16/61/Д/528-пдо</t>
  </si>
  <si>
    <t>ТО тех.ср-в охраны        Контора, Кабардинская, 152  (6460+3480)</t>
  </si>
  <si>
    <t>89-3,Д/515-пдо</t>
  </si>
  <si>
    <t>Центр специальной связи и инф.ФсоРФ КБР</t>
  </si>
  <si>
    <t>Сеть связи на базе АТС типа Hicom</t>
  </si>
  <si>
    <t>Д/405-пдо</t>
  </si>
  <si>
    <t>Охрана путем экстр.вызова по сигналу Тревога   Майский ЭО</t>
  </si>
  <si>
    <t>055,Д/650-пдо</t>
  </si>
  <si>
    <t>ОАО ЮТК</t>
  </si>
  <si>
    <t>Оказание услуг электросвязи Зольский</t>
  </si>
  <si>
    <t>Оказание услуг электросвязи Баксанский ЭО</t>
  </si>
  <si>
    <t>2006г.</t>
  </si>
  <si>
    <t>без срока</t>
  </si>
  <si>
    <t>бессрочный</t>
  </si>
  <si>
    <t xml:space="preserve">Оказание услуг электросвязи </t>
  </si>
  <si>
    <t>Оказание услуг электросвязи Терский ЭО</t>
  </si>
  <si>
    <t>Оказание услуг электросвязи Майский ЭО</t>
  </si>
  <si>
    <t>Оказание услуг электросвязи Тырныауз ЭО</t>
  </si>
  <si>
    <t>Оказание услуг электросвязи Нарткала ЭО</t>
  </si>
  <si>
    <t>Оказание услуг электросвязи Кашхатау ЭО</t>
  </si>
  <si>
    <t>Оказание услуг электросвязи Прохладный ЭО</t>
  </si>
  <si>
    <t>171</t>
  </si>
  <si>
    <t>ЗАО Компания трансТелеком</t>
  </si>
  <si>
    <t>Международная связь</t>
  </si>
  <si>
    <t>2012г.</t>
  </si>
  <si>
    <t>ST135642</t>
  </si>
  <si>
    <t>ЗАО КМВтелеком</t>
  </si>
  <si>
    <t>Передача данных</t>
  </si>
  <si>
    <t>0183-Ю</t>
  </si>
  <si>
    <t>ОАО Ростелеком</t>
  </si>
  <si>
    <t>Доступ к сети Интернет</t>
  </si>
  <si>
    <t>ОАО Мегафон</t>
  </si>
  <si>
    <t>Оказание услуг связи</t>
  </si>
  <si>
    <t>б/н</t>
  </si>
  <si>
    <t>SO 0018657</t>
  </si>
  <si>
    <t>150115611819</t>
  </si>
  <si>
    <t>140507944065</t>
  </si>
  <si>
    <t>2222228</t>
  </si>
  <si>
    <t>141107508157</t>
  </si>
  <si>
    <t>150714288028</t>
  </si>
  <si>
    <t>150910384726</t>
  </si>
  <si>
    <t>ОАО Вымпелком</t>
  </si>
  <si>
    <t>149627091</t>
  </si>
  <si>
    <t>483801064</t>
  </si>
  <si>
    <t>Марзоев Валерий Зелимханович</t>
  </si>
  <si>
    <t>Аренда ТС Опель Зафира н 303вх 07</t>
  </si>
  <si>
    <t>Д/542-пдо</t>
  </si>
  <si>
    <t>1044-И</t>
  </si>
  <si>
    <t>Интернет, VPN</t>
  </si>
  <si>
    <t>ОАО АБ Россия</t>
  </si>
  <si>
    <t>Услуги банка</t>
  </si>
  <si>
    <t>25.04.2014г.</t>
  </si>
  <si>
    <t>РК4263604</t>
  </si>
  <si>
    <t>ОАО Сбербанк</t>
  </si>
  <si>
    <t>653-Р</t>
  </si>
  <si>
    <t>ФГУП Почта России</t>
  </si>
  <si>
    <t>Доставка неконвертованных платежных документов</t>
  </si>
  <si>
    <t>4627/11</t>
  </si>
  <si>
    <t>Прием денежных средств от юридических и физических лиц в виде платы за электроэнергию</t>
  </si>
  <si>
    <t>33/1478</t>
  </si>
  <si>
    <t xml:space="preserve">Товар </t>
  </si>
  <si>
    <t>Поставка электронной контрольной ленты защищенной для ККМ для нужд ПАО "Каббалкэнерго"</t>
  </si>
  <si>
    <t>ТМЦ Электронная контрольная защищенная лента</t>
  </si>
  <si>
    <t>согласно требованиям ТЗ</t>
  </si>
  <si>
    <t>тыс. руб.</t>
  </si>
  <si>
    <t>70.20.1</t>
  </si>
  <si>
    <t>Аренда</t>
  </si>
  <si>
    <t>65.21</t>
  </si>
  <si>
    <t>74.60</t>
  </si>
  <si>
    <t>Охрана</t>
  </si>
  <si>
    <t>61.10.3</t>
  </si>
  <si>
    <t>Услуги связи</t>
  </si>
  <si>
    <t>61.10</t>
  </si>
  <si>
    <t>61.20</t>
  </si>
  <si>
    <t>65.11</t>
  </si>
  <si>
    <t>53.10</t>
  </si>
  <si>
    <t>Аренда транспортных средств</t>
  </si>
  <si>
    <t>Аренда помещения</t>
  </si>
  <si>
    <t>ИП Занибекова Мадина Ахматовна</t>
  </si>
  <si>
    <t>ИП Бичоева Дахалина Саламиновна</t>
  </si>
  <si>
    <t>ЗАО "Статус"</t>
  </si>
  <si>
    <t>66.11.3</t>
  </si>
  <si>
    <t xml:space="preserve">Услуги регистратора </t>
  </si>
  <si>
    <t>Филиал/ подразделение</t>
  </si>
  <si>
    <t>1.5.4.9</t>
  </si>
  <si>
    <t>1.5.4.8</t>
  </si>
  <si>
    <t xml:space="preserve"> 1.5.1</t>
  </si>
  <si>
    <t>23.2</t>
  </si>
  <si>
    <t>Себестоимость</t>
  </si>
  <si>
    <t>ООО ТПК Анзорей</t>
  </si>
  <si>
    <t>ГСМ бензин</t>
  </si>
  <si>
    <t>Анализ рынка</t>
  </si>
  <si>
    <t>ОЗП</t>
  </si>
  <si>
    <t>ЗК МРСК СК</t>
  </si>
  <si>
    <t>Поставка ГСМ (топливо) для нужд  ПАО "Каббалкэнерго"</t>
  </si>
  <si>
    <t>нет</t>
  </si>
  <si>
    <t>План закупок  ПАО "Кабблакэнерго"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</si>
</sst>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311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58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/>
    <xf numFmtId="0" fontId="15" fillId="0" borderId="1" xfId="0" applyFont="1" applyFill="1" applyBorder="1" applyAlignment="1">
      <alignment horizontal="center" vertical="center"/>
    </xf>
    <xf numFmtId="49" fontId="85" fillId="0" borderId="34" xfId="59049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35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 wrapText="1"/>
    </xf>
    <xf numFmtId="0" fontId="86" fillId="0" borderId="0" xfId="0" applyFont="1" applyAlignment="1">
      <alignment horizontal="left" vertical="center"/>
    </xf>
    <xf numFmtId="0" fontId="88" fillId="75" borderId="0" xfId="0" applyFont="1" applyFill="1" applyAlignment="1">
      <alignment horizontal="center" vertical="center" wrapText="1"/>
    </xf>
    <xf numFmtId="0" fontId="88" fillId="75" borderId="0" xfId="0" applyFont="1" applyFill="1" applyAlignment="1">
      <alignment horizontal="center"/>
    </xf>
    <xf numFmtId="4" fontId="88" fillId="75" borderId="0" xfId="0" applyNumberFormat="1" applyFont="1" applyFill="1" applyAlignment="1">
      <alignment horizontal="center" vertical="center" wrapText="1"/>
    </xf>
    <xf numFmtId="0" fontId="92" fillId="75" borderId="0" xfId="0" applyFont="1" applyFill="1" applyAlignment="1">
      <alignment horizontal="center"/>
    </xf>
    <xf numFmtId="0" fontId="87" fillId="75" borderId="32" xfId="17" applyFont="1" applyFill="1" applyBorder="1" applyAlignment="1">
      <alignment horizontal="center" vertical="center" wrapText="1"/>
    </xf>
    <xf numFmtId="0" fontId="87" fillId="0" borderId="0" xfId="0" applyFont="1"/>
    <xf numFmtId="0" fontId="87" fillId="0" borderId="0" xfId="0" applyFont="1" applyAlignment="1">
      <alignment horizontal="center" vertical="center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7" xfId="0" applyFont="1" applyBorder="1"/>
    <xf numFmtId="0" fontId="87" fillId="75" borderId="37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92" fillId="75" borderId="0" xfId="0" applyFont="1" applyFill="1" applyAlignment="1">
      <alignment horizontal="center" vertical="center"/>
    </xf>
    <xf numFmtId="0" fontId="87" fillId="0" borderId="37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165" fontId="15" fillId="75" borderId="37" xfId="0" applyNumberFormat="1" applyFont="1" applyFill="1" applyBorder="1" applyAlignment="1">
      <alignment horizontal="center" vertical="center"/>
    </xf>
    <xf numFmtId="0" fontId="93" fillId="75" borderId="0" xfId="0" applyFont="1" applyFill="1" applyAlignment="1">
      <alignment horizontal="center" vertical="center"/>
    </xf>
    <xf numFmtId="0" fontId="93" fillId="75" borderId="0" xfId="0" applyFont="1" applyFill="1" applyAlignment="1">
      <alignment horizontal="center" vertical="center" wrapText="1"/>
    </xf>
    <xf numFmtId="0" fontId="93" fillId="75" borderId="0" xfId="0" applyFont="1" applyFill="1" applyAlignment="1">
      <alignment horizontal="center"/>
    </xf>
    <xf numFmtId="0" fontId="88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4" fontId="88" fillId="75" borderId="0" xfId="0" applyNumberFormat="1" applyFont="1" applyFill="1" applyAlignment="1">
      <alignment horizontal="center" vertical="center"/>
    </xf>
    <xf numFmtId="4" fontId="88" fillId="0" borderId="0" xfId="0" applyNumberFormat="1" applyFont="1" applyFill="1" applyAlignment="1">
      <alignment horizontal="center" vertical="center"/>
    </xf>
    <xf numFmtId="0" fontId="88" fillId="75" borderId="0" xfId="0" applyFont="1" applyFill="1" applyAlignment="1">
      <alignment horizontal="center" vertical="center"/>
    </xf>
    <xf numFmtId="0" fontId="87" fillId="76" borderId="42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wrapText="1"/>
    </xf>
    <xf numFmtId="0" fontId="87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42" xfId="0" applyFont="1" applyBorder="1"/>
    <xf numFmtId="0" fontId="87" fillId="75" borderId="42" xfId="0" applyFont="1" applyFill="1" applyBorder="1" applyAlignment="1">
      <alignment horizontal="center" vertical="center" wrapText="1"/>
    </xf>
    <xf numFmtId="4" fontId="87" fillId="75" borderId="32" xfId="17" applyNumberFormat="1" applyFont="1" applyFill="1" applyBorder="1" applyAlignment="1">
      <alignment horizontal="center" vertical="center" wrapText="1"/>
    </xf>
    <xf numFmtId="3" fontId="87" fillId="75" borderId="42" xfId="0" applyNumberFormat="1" applyFont="1" applyFill="1" applyBorder="1" applyAlignment="1">
      <alignment horizontal="center" vertical="center" wrapText="1"/>
    </xf>
    <xf numFmtId="14" fontId="15" fillId="75" borderId="37" xfId="0" applyNumberFormat="1" applyFont="1" applyFill="1" applyBorder="1" applyAlignment="1">
      <alignment horizontal="center" vertical="center"/>
    </xf>
    <xf numFmtId="49" fontId="87" fillId="0" borderId="42" xfId="0" applyNumberFormat="1" applyFont="1" applyBorder="1" applyAlignment="1">
      <alignment horizontal="center"/>
    </xf>
    <xf numFmtId="185" fontId="87" fillId="75" borderId="37" xfId="0" applyNumberFormat="1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left" vertical="center" wrapText="1"/>
    </xf>
    <xf numFmtId="4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49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2" fontId="91" fillId="75" borderId="42" xfId="29106" applyNumberFormat="1" applyFont="1" applyFill="1" applyBorder="1" applyAlignment="1" applyProtection="1">
      <alignment horizontal="center" vertical="center" wrapText="1"/>
      <protection locked="0"/>
    </xf>
    <xf numFmtId="0" fontId="91" fillId="75" borderId="42" xfId="29106" applyFont="1" applyFill="1" applyBorder="1" applyAlignment="1" applyProtection="1">
      <alignment horizontal="center" vertical="center" wrapText="1"/>
      <protection locked="0"/>
    </xf>
    <xf numFmtId="1" fontId="89" fillId="75" borderId="42" xfId="59049" applyNumberFormat="1" applyFont="1" applyFill="1" applyBorder="1" applyAlignment="1" applyProtection="1">
      <alignment horizontal="center" vertical="center" wrapText="1"/>
      <protection locked="0"/>
    </xf>
    <xf numFmtId="1" fontId="89" fillId="0" borderId="42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42" xfId="0" applyFont="1" applyFill="1" applyBorder="1" applyAlignment="1">
      <alignment horizontal="center" vertical="center"/>
    </xf>
    <xf numFmtId="0" fontId="89" fillId="75" borderId="42" xfId="0" applyFont="1" applyFill="1" applyBorder="1" applyAlignment="1">
      <alignment horizontal="center" vertical="center"/>
    </xf>
    <xf numFmtId="0" fontId="88" fillId="75" borderId="42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/>
    </xf>
    <xf numFmtId="4" fontId="89" fillId="75" borderId="42" xfId="0" applyNumberFormat="1" applyFont="1" applyFill="1" applyBorder="1" applyAlignment="1">
      <alignment horizontal="center" vertical="center"/>
    </xf>
    <xf numFmtId="4" fontId="88" fillId="0" borderId="42" xfId="0" applyNumberFormat="1" applyFont="1" applyFill="1" applyBorder="1" applyAlignment="1">
      <alignment horizontal="center" vertical="center"/>
    </xf>
    <xf numFmtId="4" fontId="89" fillId="75" borderId="42" xfId="0" applyNumberFormat="1" applyFont="1" applyFill="1" applyBorder="1" applyAlignment="1">
      <alignment horizontal="center" vertical="center" wrapText="1"/>
    </xf>
    <xf numFmtId="0" fontId="89" fillId="75" borderId="42" xfId="0" applyFont="1" applyFill="1" applyBorder="1" applyAlignment="1">
      <alignment horizontal="center" vertical="center" wrapText="1"/>
    </xf>
    <xf numFmtId="14" fontId="88" fillId="75" borderId="42" xfId="0" applyNumberFormat="1" applyFont="1" applyFill="1" applyBorder="1" applyAlignment="1">
      <alignment horizontal="center" vertical="center"/>
    </xf>
    <xf numFmtId="0" fontId="90" fillId="75" borderId="42" xfId="0" applyFont="1" applyFill="1" applyBorder="1" applyAlignment="1">
      <alignment horizontal="center" vertical="center" wrapText="1"/>
    </xf>
    <xf numFmtId="0" fontId="90" fillId="75" borderId="42" xfId="0" applyFont="1" applyFill="1" applyBorder="1" applyAlignment="1">
      <alignment horizontal="center" vertical="center"/>
    </xf>
    <xf numFmtId="3" fontId="90" fillId="75" borderId="42" xfId="0" applyNumberFormat="1" applyFont="1" applyFill="1" applyBorder="1" applyAlignment="1">
      <alignment horizontal="center" vertical="center"/>
    </xf>
    <xf numFmtId="165" fontId="89" fillId="75" borderId="42" xfId="0" applyNumberFormat="1" applyFont="1" applyFill="1" applyBorder="1" applyAlignment="1">
      <alignment horizontal="center" vertical="center"/>
    </xf>
    <xf numFmtId="4" fontId="89" fillId="0" borderId="42" xfId="0" applyNumberFormat="1" applyFont="1" applyFill="1" applyBorder="1" applyAlignment="1">
      <alignment horizontal="center" vertical="center" wrapText="1"/>
    </xf>
    <xf numFmtId="14" fontId="89" fillId="0" borderId="42" xfId="0" applyNumberFormat="1" applyFont="1" applyFill="1" applyBorder="1" applyAlignment="1">
      <alignment horizontal="center" vertical="center"/>
    </xf>
    <xf numFmtId="0" fontId="89" fillId="0" borderId="42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/>
    </xf>
    <xf numFmtId="14" fontId="89" fillId="75" borderId="42" xfId="0" applyNumberFormat="1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4" fontId="88" fillId="75" borderId="42" xfId="0" applyNumberFormat="1" applyFont="1" applyFill="1" applyBorder="1" applyAlignment="1">
      <alignment horizontal="center" vertical="center" wrapText="1"/>
    </xf>
    <xf numFmtId="4" fontId="88" fillId="0" borderId="42" xfId="0" applyNumberFormat="1" applyFont="1" applyFill="1" applyBorder="1" applyAlignment="1">
      <alignment horizontal="center" vertical="center" wrapText="1"/>
    </xf>
    <xf numFmtId="4" fontId="88" fillId="75" borderId="42" xfId="0" applyNumberFormat="1" applyFont="1" applyFill="1" applyBorder="1" applyAlignment="1">
      <alignment horizontal="center" vertical="center"/>
    </xf>
    <xf numFmtId="0" fontId="94" fillId="75" borderId="0" xfId="0" applyFont="1" applyFill="1" applyAlignment="1">
      <alignment horizontal="left" vertical="center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vertical="center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center"/>
    </xf>
    <xf numFmtId="49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14" fontId="87" fillId="0" borderId="42" xfId="0" applyNumberFormat="1" applyFont="1" applyBorder="1" applyAlignment="1">
      <alignment horizontal="center" vertical="center"/>
    </xf>
    <xf numFmtId="0" fontId="87" fillId="0" borderId="42" xfId="0" applyFont="1" applyBorder="1" applyAlignment="1">
      <alignment horizontal="center"/>
    </xf>
    <xf numFmtId="14" fontId="87" fillId="0" borderId="42" xfId="0" applyNumberFormat="1" applyFont="1" applyBorder="1" applyAlignment="1">
      <alignment horizontal="center"/>
    </xf>
    <xf numFmtId="0" fontId="87" fillId="0" borderId="42" xfId="0" applyFont="1" applyBorder="1" applyAlignment="1">
      <alignment horizontal="center" wrapText="1"/>
    </xf>
    <xf numFmtId="0" fontId="87" fillId="0" borderId="42" xfId="0" applyFont="1" applyBorder="1" applyAlignment="1">
      <alignment vertical="center"/>
    </xf>
    <xf numFmtId="49" fontId="87" fillId="0" borderId="42" xfId="0" applyNumberFormat="1" applyFont="1" applyBorder="1" applyAlignment="1">
      <alignment horizontal="center" vertical="center"/>
    </xf>
    <xf numFmtId="0" fontId="87" fillId="75" borderId="42" xfId="0" applyFont="1" applyFill="1" applyBorder="1" applyAlignment="1">
      <alignment horizontal="center" vertical="center"/>
    </xf>
    <xf numFmtId="0" fontId="87" fillId="0" borderId="43" xfId="0" applyFont="1" applyBorder="1" applyAlignment="1">
      <alignment horizontal="center"/>
    </xf>
    <xf numFmtId="0" fontId="87" fillId="75" borderId="43" xfId="0" applyFont="1" applyFill="1" applyBorder="1" applyAlignment="1">
      <alignment horizontal="center" vertical="center"/>
    </xf>
    <xf numFmtId="0" fontId="87" fillId="0" borderId="37" xfId="0" applyFont="1" applyBorder="1" applyAlignment="1">
      <alignment horizontal="center"/>
    </xf>
    <xf numFmtId="0" fontId="87" fillId="0" borderId="37" xfId="0" applyFont="1" applyBorder="1" applyAlignment="1">
      <alignment horizontal="center" wrapText="1"/>
    </xf>
    <xf numFmtId="0" fontId="87" fillId="0" borderId="37" xfId="0" applyFont="1" applyBorder="1" applyAlignment="1">
      <alignment vertical="center"/>
    </xf>
    <xf numFmtId="14" fontId="87" fillId="0" borderId="37" xfId="0" applyNumberFormat="1" applyFont="1" applyBorder="1" applyAlignment="1">
      <alignment horizontal="center" vertical="center"/>
    </xf>
    <xf numFmtId="49" fontId="87" fillId="0" borderId="37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 horizontal="center"/>
    </xf>
    <xf numFmtId="0" fontId="89" fillId="75" borderId="42" xfId="0" applyNumberFormat="1" applyFont="1" applyFill="1" applyBorder="1" applyAlignment="1">
      <alignment horizontal="center" vertical="center"/>
    </xf>
    <xf numFmtId="49" fontId="88" fillId="75" borderId="42" xfId="0" applyNumberFormat="1" applyFont="1" applyFill="1" applyBorder="1" applyAlignment="1">
      <alignment horizontal="center" vertical="center" wrapText="1"/>
    </xf>
    <xf numFmtId="185" fontId="87" fillId="0" borderId="42" xfId="0" applyNumberFormat="1" applyFont="1" applyBorder="1" applyAlignment="1">
      <alignment horizontal="center" vertical="center"/>
    </xf>
    <xf numFmtId="185" fontId="87" fillId="0" borderId="42" xfId="0" applyNumberFormat="1" applyFont="1" applyBorder="1" applyAlignment="1">
      <alignment horizontal="center"/>
    </xf>
    <xf numFmtId="185" fontId="87" fillId="75" borderId="42" xfId="0" applyNumberFormat="1" applyFont="1" applyFill="1" applyBorder="1" applyAlignment="1">
      <alignment horizontal="center" vertical="center"/>
    </xf>
    <xf numFmtId="185" fontId="87" fillId="75" borderId="42" xfId="0" applyNumberFormat="1" applyFont="1" applyFill="1" applyBorder="1" applyAlignment="1">
      <alignment horizontal="center"/>
    </xf>
    <xf numFmtId="185" fontId="87" fillId="0" borderId="37" xfId="0" applyNumberFormat="1" applyFont="1" applyBorder="1" applyAlignment="1">
      <alignment horizontal="center"/>
    </xf>
    <xf numFmtId="49" fontId="91" fillId="75" borderId="45" xfId="59049" applyNumberFormat="1" applyFont="1" applyFill="1" applyBorder="1" applyAlignment="1" applyProtection="1">
      <alignment horizontal="center" vertical="center" wrapText="1"/>
      <protection locked="0"/>
    </xf>
    <xf numFmtId="49" fontId="91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91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4" fontId="91" fillId="0" borderId="42" xfId="59049" applyNumberFormat="1" applyFont="1" applyFill="1" applyBorder="1" applyAlignment="1" applyProtection="1">
      <alignment horizontal="center" vertical="center" wrapText="1"/>
      <protection locked="0"/>
    </xf>
    <xf numFmtId="4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165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0" xfId="0" applyFont="1" applyFill="1" applyAlignment="1">
      <alignment horizontal="center" vertical="center"/>
    </xf>
    <xf numFmtId="0" fontId="0" fillId="75" borderId="0" xfId="0" applyFont="1" applyFill="1" applyAlignment="1">
      <alignment horizontal="center"/>
    </xf>
    <xf numFmtId="49" fontId="91" fillId="75" borderId="43" xfId="0" applyNumberFormat="1" applyFont="1" applyFill="1" applyBorder="1" applyAlignment="1" applyProtection="1">
      <alignment horizontal="center" vertical="center" wrapText="1"/>
      <protection locked="0"/>
    </xf>
    <xf numFmtId="49" fontId="91" fillId="75" borderId="46" xfId="0" applyNumberFormat="1" applyFont="1" applyFill="1" applyBorder="1" applyAlignment="1" applyProtection="1">
      <alignment horizontal="center" vertical="center" wrapText="1"/>
      <protection locked="0"/>
    </xf>
    <xf numFmtId="4" fontId="91" fillId="75" borderId="46" xfId="0" applyNumberFormat="1" applyFont="1" applyFill="1" applyBorder="1" applyAlignment="1" applyProtection="1">
      <alignment horizontal="center" vertical="center" wrapText="1"/>
      <protection locked="0"/>
    </xf>
    <xf numFmtId="49" fontId="91" fillId="75" borderId="44" xfId="0" applyNumberFormat="1" applyFont="1" applyFill="1" applyBorder="1" applyAlignment="1" applyProtection="1">
      <alignment horizontal="center" vertical="center" wrapText="1"/>
      <protection locked="0"/>
    </xf>
    <xf numFmtId="184" fontId="91" fillId="75" borderId="45" xfId="0" applyNumberFormat="1" applyFont="1" applyFill="1" applyBorder="1" applyAlignment="1" applyProtection="1">
      <alignment horizontal="center" vertical="center" wrapText="1"/>
      <protection locked="0"/>
    </xf>
    <xf numFmtId="184" fontId="91" fillId="75" borderId="32" xfId="0" applyNumberFormat="1" applyFont="1" applyFill="1" applyBorder="1" applyAlignment="1" applyProtection="1">
      <alignment horizontal="center" vertical="center" wrapText="1"/>
      <protection locked="0"/>
    </xf>
    <xf numFmtId="3" fontId="91" fillId="75" borderId="45" xfId="0" applyNumberFormat="1" applyFont="1" applyFill="1" applyBorder="1" applyAlignment="1" applyProtection="1">
      <alignment horizontal="center" vertical="center" wrapText="1"/>
      <protection locked="0"/>
    </xf>
    <xf numFmtId="3" fontId="91" fillId="75" borderId="32" xfId="0" applyNumberFormat="1" applyFont="1" applyFill="1" applyBorder="1" applyAlignment="1" applyProtection="1">
      <alignment horizontal="center" vertical="center" wrapText="1"/>
      <protection locked="0"/>
    </xf>
    <xf numFmtId="4" fontId="91" fillId="75" borderId="45" xfId="28" applyNumberFormat="1" applyFont="1" applyFill="1" applyBorder="1" applyAlignment="1" applyProtection="1">
      <alignment horizontal="center" vertical="center" wrapText="1"/>
      <protection locked="0"/>
    </xf>
    <xf numFmtId="4" fontId="91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91" fillId="75" borderId="43" xfId="0" applyFont="1" applyFill="1" applyBorder="1" applyAlignment="1" applyProtection="1">
      <alignment horizontal="center" vertical="center" wrapText="1"/>
      <protection locked="0"/>
    </xf>
    <xf numFmtId="0" fontId="91" fillId="75" borderId="46" xfId="0" applyFont="1" applyFill="1" applyBorder="1" applyAlignment="1" applyProtection="1">
      <alignment horizontal="center" vertical="center" wrapText="1"/>
      <protection locked="0"/>
    </xf>
    <xf numFmtId="0" fontId="91" fillId="75" borderId="44" xfId="0" applyFont="1" applyFill="1" applyBorder="1" applyAlignment="1" applyProtection="1">
      <alignment horizontal="center" vertical="center" wrapText="1"/>
      <protection locked="0"/>
    </xf>
    <xf numFmtId="182" fontId="91" fillId="75" borderId="42" xfId="59049" applyNumberFormat="1" applyFont="1" applyFill="1" applyBorder="1" applyAlignment="1" applyProtection="1">
      <alignment horizontal="center" vertical="center" wrapText="1"/>
      <protection locked="0"/>
    </xf>
    <xf numFmtId="49" fontId="91" fillId="0" borderId="45" xfId="59049" applyNumberFormat="1" applyFont="1" applyFill="1" applyBorder="1" applyAlignment="1" applyProtection="1">
      <alignment horizontal="center" vertical="center" wrapText="1"/>
      <protection locked="0"/>
    </xf>
    <xf numFmtId="49" fontId="91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1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left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182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5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4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>
      <alignment horizontal="left"/>
    </xf>
    <xf numFmtId="49" fontId="1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40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9FF66"/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1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Лист3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13"/>
  <sheetViews>
    <sheetView tabSelected="1" zoomScale="85" zoomScaleNormal="85" zoomScaleSheetLayoutView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AT9" sqref="AT9:AT13"/>
    </sheetView>
  </sheetViews>
  <sheetFormatPr defaultColWidth="9.140625" defaultRowHeight="15" outlineLevelCol="1"/>
  <cols>
    <col min="1" max="1" width="7.42578125" style="36" customWidth="1" outlineLevel="1"/>
    <col min="2" max="2" width="8.7109375" style="13" customWidth="1" outlineLevel="1"/>
    <col min="3" max="3" width="16.5703125" style="36" customWidth="1" outlineLevel="1"/>
    <col min="4" max="4" width="24" style="36" customWidth="1"/>
    <col min="5" max="5" width="19" style="12" customWidth="1"/>
    <col min="6" max="6" width="9.85546875" style="36" customWidth="1"/>
    <col min="7" max="7" width="15.140625" style="36" customWidth="1"/>
    <col min="8" max="8" width="8.28515625" style="13" customWidth="1"/>
    <col min="9" max="9" width="33" style="36" customWidth="1"/>
    <col min="10" max="10" width="17.42578125" style="36" customWidth="1"/>
    <col min="11" max="11" width="16.28515625" style="36" customWidth="1"/>
    <col min="12" max="12" width="18.42578125" style="12" customWidth="1" outlineLevel="1"/>
    <col min="13" max="13" width="13.85546875" style="32" customWidth="1" outlineLevel="1"/>
    <col min="14" max="14" width="21.140625" style="36" customWidth="1" outlineLevel="1"/>
    <col min="15" max="15" width="16.7109375" style="12" customWidth="1" outlineLevel="1"/>
    <col min="16" max="16" width="12.28515625" style="34" customWidth="1" outlineLevel="1"/>
    <col min="17" max="17" width="12.28515625" style="36" customWidth="1" outlineLevel="1"/>
    <col min="18" max="18" width="13.7109375" style="35" customWidth="1" outlineLevel="1"/>
    <col min="19" max="19" width="11.28515625" style="36" customWidth="1" outlineLevel="1"/>
    <col min="20" max="20" width="9.7109375" style="36" customWidth="1" outlineLevel="1"/>
    <col min="21" max="23" width="9.28515625" style="36" customWidth="1" outlineLevel="1"/>
    <col min="24" max="24" width="11.28515625" style="36" customWidth="1" outlineLevel="1"/>
    <col min="25" max="25" width="11.42578125" style="34" customWidth="1" outlineLevel="1"/>
    <col min="26" max="26" width="13.140625" style="34" customWidth="1" outlineLevel="1"/>
    <col min="27" max="27" width="14.85546875" style="34" customWidth="1" outlineLevel="1"/>
    <col min="28" max="28" width="13" style="34" customWidth="1"/>
    <col min="29" max="29" width="13.5703125" style="36" customWidth="1"/>
    <col min="30" max="30" width="16.85546875" style="12" customWidth="1" outlineLevel="1"/>
    <col min="31" max="31" width="17.140625" style="36" customWidth="1" outlineLevel="1"/>
    <col min="32" max="32" width="17.42578125" style="36" customWidth="1" outlineLevel="1"/>
    <col min="33" max="33" width="15.7109375" style="36" customWidth="1"/>
    <col min="34" max="34" width="16.28515625" style="36" customWidth="1"/>
    <col min="35" max="35" width="24.140625" style="36" customWidth="1" outlineLevel="1"/>
    <col min="36" max="36" width="20.5703125" style="36" customWidth="1" outlineLevel="1"/>
    <col min="37" max="37" width="41.42578125" style="12" customWidth="1" outlineLevel="1"/>
    <col min="38" max="38" width="17.140625" style="12" customWidth="1" outlineLevel="1"/>
    <col min="39" max="39" width="12.5703125" style="36" customWidth="1" outlineLevel="1"/>
    <col min="40" max="40" width="17.42578125" style="36" customWidth="1" outlineLevel="1"/>
    <col min="41" max="41" width="14.42578125" style="36" customWidth="1" outlineLevel="1"/>
    <col min="42" max="42" width="22.28515625" style="12" customWidth="1" outlineLevel="1"/>
    <col min="43" max="43" width="27.5703125" style="12" customWidth="1" outlineLevel="1"/>
    <col min="44" max="44" width="15.140625" style="36" customWidth="1"/>
    <col min="45" max="45" width="14.7109375" style="36" customWidth="1"/>
    <col min="46" max="46" width="16.7109375" style="36" customWidth="1"/>
    <col min="47" max="47" width="14.28515625" style="12" customWidth="1"/>
    <col min="48" max="48" width="12.85546875" style="36" customWidth="1"/>
    <col min="49" max="49" width="9.28515625" style="36" customWidth="1"/>
    <col min="50" max="50" width="8.5703125" style="36" customWidth="1"/>
    <col min="51" max="52" width="9.28515625" style="36" customWidth="1"/>
    <col min="53" max="53" width="15.28515625" style="36" customWidth="1"/>
    <col min="54" max="54" width="11.85546875" style="12" customWidth="1"/>
    <col min="55" max="55" width="14.7109375" style="36" customWidth="1"/>
    <col min="56" max="56" width="11.42578125" style="14" customWidth="1"/>
    <col min="57" max="61" width="9.28515625" style="36" customWidth="1"/>
    <col min="62" max="80" width="9.140625" style="36"/>
    <col min="81" max="16384" width="9.140625" style="13"/>
  </cols>
  <sheetData>
    <row r="1" spans="1:80">
      <c r="A1" s="114"/>
      <c r="B1" s="115"/>
      <c r="C1" s="115"/>
      <c r="D1" s="115"/>
      <c r="E1" s="115"/>
      <c r="F1" s="115"/>
      <c r="G1" s="115"/>
      <c r="H1" s="115"/>
      <c r="I1" s="115"/>
      <c r="J1" s="115"/>
    </row>
    <row r="2" spans="1:80" ht="20.25">
      <c r="D2" s="29" t="s">
        <v>291</v>
      </c>
      <c r="E2" s="30"/>
      <c r="F2" s="29"/>
      <c r="G2" s="29"/>
      <c r="H2" s="31"/>
      <c r="I2" s="29"/>
      <c r="J2" s="29"/>
      <c r="K2" s="29"/>
      <c r="L2" s="30"/>
      <c r="M2" s="33"/>
    </row>
    <row r="3" spans="1:80" s="36" customFormat="1" ht="15" customHeight="1">
      <c r="D3" s="29"/>
      <c r="E3" s="30"/>
      <c r="F3" s="29"/>
      <c r="G3" s="79"/>
      <c r="H3" s="29"/>
      <c r="I3" s="29"/>
      <c r="J3" s="29"/>
      <c r="K3" s="29"/>
      <c r="L3" s="30"/>
      <c r="M3" s="33"/>
      <c r="O3" s="12"/>
      <c r="P3" s="34"/>
      <c r="R3" s="35"/>
      <c r="Y3" s="34"/>
      <c r="Z3" s="34"/>
      <c r="AA3" s="34"/>
      <c r="AB3" s="34"/>
      <c r="AD3" s="12"/>
      <c r="AK3" s="12"/>
      <c r="AL3" s="12"/>
      <c r="AP3" s="12"/>
      <c r="AQ3" s="12"/>
      <c r="AU3" s="12"/>
      <c r="BB3" s="12"/>
      <c r="BD3" s="14"/>
    </row>
    <row r="4" spans="1:80">
      <c r="A4" s="110" t="s">
        <v>41</v>
      </c>
      <c r="B4" s="110" t="s">
        <v>18</v>
      </c>
      <c r="C4" s="110" t="s">
        <v>20</v>
      </c>
      <c r="D4" s="110"/>
      <c r="E4" s="110"/>
      <c r="F4" s="110" t="s">
        <v>43</v>
      </c>
      <c r="G4" s="110" t="s">
        <v>44</v>
      </c>
      <c r="H4" s="110" t="s">
        <v>21</v>
      </c>
      <c r="I4" s="130" t="s">
        <v>22</v>
      </c>
      <c r="J4" s="110" t="s">
        <v>48</v>
      </c>
      <c r="K4" s="110" t="s">
        <v>49</v>
      </c>
      <c r="L4" s="110" t="s">
        <v>71</v>
      </c>
      <c r="M4" s="130" t="s">
        <v>72</v>
      </c>
      <c r="N4" s="110" t="s">
        <v>73</v>
      </c>
      <c r="O4" s="107" t="s">
        <v>74</v>
      </c>
      <c r="P4" s="110" t="s">
        <v>56</v>
      </c>
      <c r="Q4" s="110"/>
      <c r="R4" s="110" t="s">
        <v>53</v>
      </c>
      <c r="S4" s="110"/>
      <c r="T4" s="110"/>
      <c r="U4" s="110"/>
      <c r="V4" s="110"/>
      <c r="W4" s="110"/>
      <c r="X4" s="110"/>
      <c r="Y4" s="110"/>
      <c r="Z4" s="110"/>
      <c r="AA4" s="112" t="s">
        <v>75</v>
      </c>
      <c r="AB4" s="112"/>
      <c r="AC4" s="110" t="s">
        <v>50</v>
      </c>
      <c r="AD4" s="110" t="s">
        <v>0</v>
      </c>
      <c r="AE4" s="110"/>
      <c r="AF4" s="110"/>
      <c r="AG4" s="110"/>
      <c r="AH4" s="110"/>
      <c r="AI4" s="110" t="s">
        <v>52</v>
      </c>
      <c r="AJ4" s="110"/>
      <c r="AK4" s="110" t="s">
        <v>42</v>
      </c>
      <c r="AL4" s="110"/>
      <c r="AM4" s="110"/>
      <c r="AN4" s="110"/>
      <c r="AO4" s="110"/>
      <c r="AP4" s="110"/>
      <c r="AQ4" s="110"/>
      <c r="AR4" s="110"/>
      <c r="AS4" s="110"/>
      <c r="AT4" s="110"/>
      <c r="AU4" s="110" t="s">
        <v>19</v>
      </c>
      <c r="AV4" s="110" t="s">
        <v>76</v>
      </c>
      <c r="AW4" s="110" t="s">
        <v>77</v>
      </c>
      <c r="AX4" s="110" t="s">
        <v>78</v>
      </c>
      <c r="AY4" s="116" t="s">
        <v>79</v>
      </c>
      <c r="AZ4" s="117"/>
      <c r="BA4" s="117"/>
      <c r="BB4" s="117"/>
      <c r="BC4" s="117"/>
      <c r="BD4" s="118"/>
      <c r="BE4" s="117"/>
      <c r="BF4" s="117"/>
      <c r="BG4" s="117"/>
      <c r="BH4" s="119"/>
      <c r="BI4" s="107" t="s">
        <v>58</v>
      </c>
    </row>
    <row r="5" spans="1:80" ht="68.650000000000006" customHeight="1">
      <c r="A5" s="110"/>
      <c r="B5" s="110"/>
      <c r="C5" s="110" t="s">
        <v>80</v>
      </c>
      <c r="D5" s="110" t="s">
        <v>278</v>
      </c>
      <c r="E5" s="110" t="s">
        <v>82</v>
      </c>
      <c r="F5" s="110"/>
      <c r="G5" s="110"/>
      <c r="H5" s="110"/>
      <c r="I5" s="131"/>
      <c r="J5" s="110"/>
      <c r="K5" s="110"/>
      <c r="L5" s="110"/>
      <c r="M5" s="131"/>
      <c r="N5" s="110"/>
      <c r="O5" s="108"/>
      <c r="P5" s="110"/>
      <c r="Q5" s="110"/>
      <c r="R5" s="111" t="s">
        <v>23</v>
      </c>
      <c r="S5" s="110" t="s">
        <v>24</v>
      </c>
      <c r="T5" s="110"/>
      <c r="U5" s="110"/>
      <c r="V5" s="110"/>
      <c r="W5" s="110"/>
      <c r="X5" s="110" t="s">
        <v>25</v>
      </c>
      <c r="Y5" s="112" t="s">
        <v>57</v>
      </c>
      <c r="Z5" s="112"/>
      <c r="AA5" s="112"/>
      <c r="AB5" s="112"/>
      <c r="AC5" s="110"/>
      <c r="AD5" s="107" t="s">
        <v>83</v>
      </c>
      <c r="AE5" s="110" t="s">
        <v>84</v>
      </c>
      <c r="AF5" s="110" t="s">
        <v>59</v>
      </c>
      <c r="AG5" s="113" t="s">
        <v>60</v>
      </c>
      <c r="AH5" s="113" t="s">
        <v>33</v>
      </c>
      <c r="AI5" s="110" t="s">
        <v>35</v>
      </c>
      <c r="AJ5" s="110" t="s">
        <v>51</v>
      </c>
      <c r="AK5" s="107" t="s">
        <v>39</v>
      </c>
      <c r="AL5" s="110" t="s">
        <v>40</v>
      </c>
      <c r="AM5" s="110" t="s">
        <v>26</v>
      </c>
      <c r="AN5" s="110"/>
      <c r="AO5" s="110" t="s">
        <v>46</v>
      </c>
      <c r="AP5" s="110" t="s">
        <v>36</v>
      </c>
      <c r="AQ5" s="110"/>
      <c r="AR5" s="112" t="s">
        <v>34</v>
      </c>
      <c r="AS5" s="110" t="s">
        <v>31</v>
      </c>
      <c r="AT5" s="129" t="s">
        <v>32</v>
      </c>
      <c r="AU5" s="110"/>
      <c r="AV5" s="110"/>
      <c r="AW5" s="110"/>
      <c r="AX5" s="110"/>
      <c r="AY5" s="120" t="s">
        <v>85</v>
      </c>
      <c r="AZ5" s="120" t="s">
        <v>86</v>
      </c>
      <c r="BA5" s="120" t="s">
        <v>87</v>
      </c>
      <c r="BB5" s="122" t="s">
        <v>88</v>
      </c>
      <c r="BC5" s="122" t="s">
        <v>89</v>
      </c>
      <c r="BD5" s="124" t="s">
        <v>90</v>
      </c>
      <c r="BE5" s="126" t="s">
        <v>91</v>
      </c>
      <c r="BF5" s="127"/>
      <c r="BG5" s="128"/>
      <c r="BH5" s="120" t="s">
        <v>92</v>
      </c>
      <c r="BI5" s="108"/>
    </row>
    <row r="6" spans="1:80" s="15" customFormat="1" ht="33" customHeight="1">
      <c r="A6" s="110"/>
      <c r="B6" s="110"/>
      <c r="C6" s="110"/>
      <c r="D6" s="110"/>
      <c r="E6" s="110"/>
      <c r="F6" s="110"/>
      <c r="G6" s="110"/>
      <c r="H6" s="110"/>
      <c r="I6" s="132"/>
      <c r="J6" s="110"/>
      <c r="K6" s="110"/>
      <c r="L6" s="110"/>
      <c r="M6" s="132"/>
      <c r="N6" s="110"/>
      <c r="O6" s="109"/>
      <c r="P6" s="50" t="s">
        <v>54</v>
      </c>
      <c r="Q6" s="51" t="s">
        <v>55</v>
      </c>
      <c r="R6" s="111"/>
      <c r="S6" s="51" t="s">
        <v>27</v>
      </c>
      <c r="T6" s="51" t="s">
        <v>28</v>
      </c>
      <c r="U6" s="51" t="s">
        <v>29</v>
      </c>
      <c r="V6" s="51" t="s">
        <v>30</v>
      </c>
      <c r="W6" s="51" t="s">
        <v>47</v>
      </c>
      <c r="X6" s="110"/>
      <c r="Y6" s="50" t="s">
        <v>54</v>
      </c>
      <c r="Z6" s="50" t="s">
        <v>55</v>
      </c>
      <c r="AA6" s="50" t="s">
        <v>54</v>
      </c>
      <c r="AB6" s="50" t="s">
        <v>55</v>
      </c>
      <c r="AC6" s="110"/>
      <c r="AD6" s="109"/>
      <c r="AE6" s="110"/>
      <c r="AF6" s="110"/>
      <c r="AG6" s="113"/>
      <c r="AH6" s="113"/>
      <c r="AI6" s="110"/>
      <c r="AJ6" s="110"/>
      <c r="AK6" s="109"/>
      <c r="AL6" s="110"/>
      <c r="AM6" s="51" t="s">
        <v>45</v>
      </c>
      <c r="AN6" s="51" t="s">
        <v>38</v>
      </c>
      <c r="AO6" s="110"/>
      <c r="AP6" s="51" t="s">
        <v>37</v>
      </c>
      <c r="AQ6" s="51" t="s">
        <v>38</v>
      </c>
      <c r="AR6" s="112"/>
      <c r="AS6" s="110"/>
      <c r="AT6" s="129"/>
      <c r="AU6" s="110"/>
      <c r="AV6" s="110"/>
      <c r="AW6" s="110"/>
      <c r="AX6" s="110"/>
      <c r="AY6" s="121"/>
      <c r="AZ6" s="121"/>
      <c r="BA6" s="121"/>
      <c r="BB6" s="123"/>
      <c r="BC6" s="123"/>
      <c r="BD6" s="125"/>
      <c r="BE6" s="52" t="s">
        <v>93</v>
      </c>
      <c r="BF6" s="53" t="s">
        <v>94</v>
      </c>
      <c r="BG6" s="53" t="s">
        <v>95</v>
      </c>
      <c r="BH6" s="121"/>
      <c r="BI6" s="109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>
      <c r="A7" s="54">
        <v>1</v>
      </c>
      <c r="B7" s="54"/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5">
        <v>13</v>
      </c>
      <c r="N7" s="54">
        <v>14</v>
      </c>
      <c r="O7" s="54">
        <v>15</v>
      </c>
      <c r="P7" s="54">
        <v>16</v>
      </c>
      <c r="Q7" s="54">
        <v>17</v>
      </c>
      <c r="R7" s="55">
        <v>18</v>
      </c>
      <c r="S7" s="54">
        <v>19</v>
      </c>
      <c r="T7" s="54">
        <v>20</v>
      </c>
      <c r="U7" s="54">
        <v>21</v>
      </c>
      <c r="V7" s="54">
        <v>22</v>
      </c>
      <c r="W7" s="54">
        <v>23</v>
      </c>
      <c r="X7" s="54">
        <v>24</v>
      </c>
      <c r="Y7" s="54">
        <v>25</v>
      </c>
      <c r="Z7" s="54">
        <v>26</v>
      </c>
      <c r="AA7" s="54">
        <v>27</v>
      </c>
      <c r="AB7" s="54">
        <v>28</v>
      </c>
      <c r="AC7" s="54">
        <v>29</v>
      </c>
      <c r="AD7" s="54">
        <v>30</v>
      </c>
      <c r="AE7" s="54">
        <v>31</v>
      </c>
      <c r="AF7" s="54">
        <v>32</v>
      </c>
      <c r="AG7" s="54">
        <v>33</v>
      </c>
      <c r="AH7" s="54">
        <v>34</v>
      </c>
      <c r="AI7" s="54">
        <v>35</v>
      </c>
      <c r="AJ7" s="54">
        <v>36</v>
      </c>
      <c r="AK7" s="54">
        <v>37</v>
      </c>
      <c r="AL7" s="54">
        <v>38</v>
      </c>
      <c r="AM7" s="54">
        <v>39</v>
      </c>
      <c r="AN7" s="54">
        <v>40</v>
      </c>
      <c r="AO7" s="54">
        <v>41</v>
      </c>
      <c r="AP7" s="54">
        <v>42</v>
      </c>
      <c r="AQ7" s="54">
        <v>43</v>
      </c>
      <c r="AR7" s="54">
        <v>44</v>
      </c>
      <c r="AS7" s="54">
        <v>45</v>
      </c>
      <c r="AT7" s="54">
        <v>46</v>
      </c>
      <c r="AU7" s="54">
        <v>47</v>
      </c>
      <c r="AV7" s="54">
        <v>48</v>
      </c>
      <c r="AW7" s="54">
        <v>49</v>
      </c>
      <c r="AX7" s="54">
        <v>50</v>
      </c>
      <c r="AY7" s="54">
        <v>51</v>
      </c>
      <c r="AZ7" s="54">
        <v>52</v>
      </c>
      <c r="BA7" s="54">
        <v>53</v>
      </c>
      <c r="BB7" s="54">
        <v>54</v>
      </c>
      <c r="BC7" s="54">
        <v>55</v>
      </c>
      <c r="BD7" s="54">
        <v>56</v>
      </c>
      <c r="BE7" s="54">
        <v>57</v>
      </c>
      <c r="BF7" s="54">
        <v>58</v>
      </c>
      <c r="BG7" s="54">
        <v>59</v>
      </c>
      <c r="BH7" s="54">
        <v>62</v>
      </c>
      <c r="BI7" s="54">
        <v>63</v>
      </c>
    </row>
    <row r="8" spans="1:80" ht="45">
      <c r="A8" s="56">
        <v>8</v>
      </c>
      <c r="B8" s="57">
        <v>1</v>
      </c>
      <c r="C8" s="58" t="s">
        <v>120</v>
      </c>
      <c r="D8" s="58"/>
      <c r="E8" s="58" t="s">
        <v>109</v>
      </c>
      <c r="F8" s="58" t="s">
        <v>118</v>
      </c>
      <c r="G8" s="58">
        <v>5139020</v>
      </c>
      <c r="H8" s="57">
        <v>1</v>
      </c>
      <c r="I8" s="58" t="s">
        <v>112</v>
      </c>
      <c r="J8" s="57"/>
      <c r="K8" s="58" t="s">
        <v>255</v>
      </c>
      <c r="L8" s="58" t="s">
        <v>283</v>
      </c>
      <c r="M8" s="60" t="s">
        <v>279</v>
      </c>
      <c r="N8" s="58" t="s">
        <v>110</v>
      </c>
      <c r="O8" s="58" t="s">
        <v>286</v>
      </c>
      <c r="P8" s="61">
        <v>600</v>
      </c>
      <c r="Q8" s="61">
        <f t="shared" ref="Q8:Q10" si="0">P8*1.18</f>
        <v>708</v>
      </c>
      <c r="R8" s="62">
        <f>P8*0.8681</f>
        <v>520.86</v>
      </c>
      <c r="S8" s="63" t="s">
        <v>111</v>
      </c>
      <c r="T8" s="63">
        <v>1.0840000000000001</v>
      </c>
      <c r="U8" s="63">
        <v>1.0509999999999999</v>
      </c>
      <c r="V8" s="63">
        <v>1.0669999999999999</v>
      </c>
      <c r="W8" s="63">
        <v>1.0529999999999999</v>
      </c>
      <c r="X8" s="63">
        <v>0.9</v>
      </c>
      <c r="Y8" s="61">
        <f>R8*T8*U8*V8*W8*X8</f>
        <v>600.05119486888441</v>
      </c>
      <c r="Z8" s="61">
        <f>Y8+Y8*18/100</f>
        <v>708.0604099452836</v>
      </c>
      <c r="AA8" s="61">
        <f t="shared" ref="AA8:AA10" si="1">P8</f>
        <v>600</v>
      </c>
      <c r="AB8" s="61">
        <f t="shared" ref="AB8:AB10" si="2">AA8*1.18</f>
        <v>708</v>
      </c>
      <c r="AC8" s="57" t="s">
        <v>108</v>
      </c>
      <c r="AD8" s="58" t="s">
        <v>120</v>
      </c>
      <c r="AE8" s="58" t="s">
        <v>288</v>
      </c>
      <c r="AF8" s="64" t="s">
        <v>107</v>
      </c>
      <c r="AG8" s="65">
        <v>42380</v>
      </c>
      <c r="AH8" s="65">
        <v>42411</v>
      </c>
      <c r="AI8" s="57"/>
      <c r="AJ8" s="57"/>
      <c r="AK8" s="59" t="s">
        <v>130</v>
      </c>
      <c r="AL8" s="66" t="s">
        <v>258</v>
      </c>
      <c r="AM8" s="57">
        <v>384</v>
      </c>
      <c r="AN8" s="67" t="s">
        <v>259</v>
      </c>
      <c r="AO8" s="61">
        <f>AB8</f>
        <v>708</v>
      </c>
      <c r="AP8" s="68">
        <v>83200000000</v>
      </c>
      <c r="AQ8" s="64" t="s">
        <v>121</v>
      </c>
      <c r="AR8" s="65">
        <v>42411</v>
      </c>
      <c r="AS8" s="65">
        <v>42411</v>
      </c>
      <c r="AT8" s="65">
        <v>42735</v>
      </c>
      <c r="AU8" s="64">
        <v>2016</v>
      </c>
      <c r="AV8" s="57"/>
      <c r="AW8" s="56" t="s">
        <v>290</v>
      </c>
      <c r="AX8" s="57"/>
      <c r="AY8" s="57"/>
      <c r="AZ8" s="57"/>
      <c r="BA8" s="64"/>
      <c r="BB8" s="64"/>
      <c r="BC8" s="69"/>
      <c r="BD8" s="61"/>
      <c r="BE8" s="57"/>
      <c r="BF8" s="57"/>
      <c r="BG8" s="57"/>
      <c r="BH8" s="57"/>
      <c r="BI8" s="57"/>
    </row>
    <row r="9" spans="1:80" ht="45">
      <c r="A9" s="56">
        <v>8</v>
      </c>
      <c r="B9" s="57">
        <v>2</v>
      </c>
      <c r="C9" s="58" t="s">
        <v>120</v>
      </c>
      <c r="D9" s="58"/>
      <c r="E9" s="58" t="s">
        <v>109</v>
      </c>
      <c r="F9" s="58" t="s">
        <v>118</v>
      </c>
      <c r="G9" s="58">
        <v>5139020</v>
      </c>
      <c r="H9" s="57">
        <v>1</v>
      </c>
      <c r="I9" s="58" t="s">
        <v>125</v>
      </c>
      <c r="J9" s="57"/>
      <c r="K9" s="58" t="s">
        <v>255</v>
      </c>
      <c r="L9" s="58" t="s">
        <v>283</v>
      </c>
      <c r="M9" s="60" t="s">
        <v>279</v>
      </c>
      <c r="N9" s="58" t="s">
        <v>110</v>
      </c>
      <c r="O9" s="58" t="s">
        <v>286</v>
      </c>
      <c r="P9" s="61">
        <v>2000</v>
      </c>
      <c r="Q9" s="61">
        <f t="shared" si="0"/>
        <v>2360</v>
      </c>
      <c r="R9" s="62">
        <f>P9*0.8681</f>
        <v>1736.2</v>
      </c>
      <c r="S9" s="63" t="s">
        <v>111</v>
      </c>
      <c r="T9" s="63">
        <v>1.0840000000000001</v>
      </c>
      <c r="U9" s="63">
        <v>1.0509999999999999</v>
      </c>
      <c r="V9" s="63">
        <v>1.0669999999999999</v>
      </c>
      <c r="W9" s="63">
        <v>1.0529999999999999</v>
      </c>
      <c r="X9" s="63">
        <v>0.9</v>
      </c>
      <c r="Y9" s="61">
        <f t="shared" ref="Y9" si="3">R9*T9*U9*V9*W9*X9</f>
        <v>2000.1706495629487</v>
      </c>
      <c r="Z9" s="61">
        <f t="shared" ref="Z9:Z10" si="4">Y9+Y9*18/100</f>
        <v>2360.2013664842793</v>
      </c>
      <c r="AA9" s="61">
        <f t="shared" si="1"/>
        <v>2000</v>
      </c>
      <c r="AB9" s="61">
        <f t="shared" si="2"/>
        <v>2360</v>
      </c>
      <c r="AC9" s="57" t="s">
        <v>108</v>
      </c>
      <c r="AD9" s="58" t="s">
        <v>120</v>
      </c>
      <c r="AE9" s="58" t="s">
        <v>288</v>
      </c>
      <c r="AF9" s="64" t="s">
        <v>107</v>
      </c>
      <c r="AG9" s="65">
        <v>42380</v>
      </c>
      <c r="AH9" s="65">
        <v>42411</v>
      </c>
      <c r="AI9" s="57"/>
      <c r="AJ9" s="57"/>
      <c r="AK9" s="59" t="s">
        <v>124</v>
      </c>
      <c r="AL9" s="66" t="s">
        <v>258</v>
      </c>
      <c r="AM9" s="57">
        <v>796</v>
      </c>
      <c r="AN9" s="67" t="s">
        <v>113</v>
      </c>
      <c r="AO9" s="57">
        <v>12000</v>
      </c>
      <c r="AP9" s="68">
        <v>83200000000</v>
      </c>
      <c r="AQ9" s="64" t="s">
        <v>121</v>
      </c>
      <c r="AR9" s="65">
        <v>42411</v>
      </c>
      <c r="AS9" s="65">
        <v>42411</v>
      </c>
      <c r="AT9" s="65">
        <v>42735</v>
      </c>
      <c r="AU9" s="64">
        <v>2016</v>
      </c>
      <c r="AV9" s="57"/>
      <c r="AW9" s="56" t="s">
        <v>290</v>
      </c>
      <c r="AX9" s="57"/>
      <c r="AY9" s="57"/>
      <c r="AZ9" s="57"/>
      <c r="BA9" s="64"/>
      <c r="BB9" s="64"/>
      <c r="BC9" s="69"/>
      <c r="BD9" s="61"/>
      <c r="BE9" s="57"/>
      <c r="BF9" s="57"/>
      <c r="BG9" s="57"/>
      <c r="BH9" s="57"/>
      <c r="BI9" s="57"/>
    </row>
    <row r="10" spans="1:80" ht="45">
      <c r="A10" s="56">
        <v>8</v>
      </c>
      <c r="B10" s="57">
        <v>3</v>
      </c>
      <c r="C10" s="58" t="s">
        <v>120</v>
      </c>
      <c r="D10" s="58"/>
      <c r="E10" s="58" t="s">
        <v>109</v>
      </c>
      <c r="F10" s="58" t="s">
        <v>117</v>
      </c>
      <c r="G10" s="58">
        <v>2424000</v>
      </c>
      <c r="H10" s="57">
        <v>1</v>
      </c>
      <c r="I10" s="58" t="s">
        <v>116</v>
      </c>
      <c r="J10" s="57"/>
      <c r="K10" s="58" t="s">
        <v>255</v>
      </c>
      <c r="L10" s="58" t="s">
        <v>283</v>
      </c>
      <c r="M10" s="71" t="s">
        <v>280</v>
      </c>
      <c r="N10" s="58" t="s">
        <v>114</v>
      </c>
      <c r="O10" s="58" t="s">
        <v>286</v>
      </c>
      <c r="P10" s="61">
        <v>426</v>
      </c>
      <c r="Q10" s="61">
        <f t="shared" si="0"/>
        <v>502.67999999999995</v>
      </c>
      <c r="R10" s="62">
        <f t="shared" ref="R10" si="5">P10*0.8681</f>
        <v>369.81059999999997</v>
      </c>
      <c r="S10" s="63" t="s">
        <v>111</v>
      </c>
      <c r="T10" s="63">
        <v>1.0840000000000001</v>
      </c>
      <c r="U10" s="63">
        <v>1.0509999999999999</v>
      </c>
      <c r="V10" s="63">
        <v>1.0669999999999999</v>
      </c>
      <c r="W10" s="63">
        <v>1.0529999999999999</v>
      </c>
      <c r="X10" s="63">
        <v>0.9</v>
      </c>
      <c r="Y10" s="61">
        <f>R10*T10*U10*V10*W10*X10</f>
        <v>426.03634835690798</v>
      </c>
      <c r="Z10" s="61">
        <f t="shared" si="4"/>
        <v>502.72289106115142</v>
      </c>
      <c r="AA10" s="61">
        <f t="shared" si="1"/>
        <v>426</v>
      </c>
      <c r="AB10" s="61">
        <f t="shared" si="2"/>
        <v>502.67999999999995</v>
      </c>
      <c r="AC10" s="57" t="s">
        <v>108</v>
      </c>
      <c r="AD10" s="58" t="s">
        <v>120</v>
      </c>
      <c r="AE10" s="58" t="s">
        <v>288</v>
      </c>
      <c r="AF10" s="64" t="s">
        <v>107</v>
      </c>
      <c r="AG10" s="65">
        <v>42380</v>
      </c>
      <c r="AH10" s="65">
        <v>42411</v>
      </c>
      <c r="AI10" s="57"/>
      <c r="AJ10" s="57"/>
      <c r="AK10" s="59" t="s">
        <v>122</v>
      </c>
      <c r="AL10" s="66" t="s">
        <v>258</v>
      </c>
      <c r="AM10" s="57">
        <v>384</v>
      </c>
      <c r="AN10" s="67" t="s">
        <v>259</v>
      </c>
      <c r="AO10" s="61">
        <f t="shared" ref="AO10" si="6">AB10</f>
        <v>502.67999999999995</v>
      </c>
      <c r="AP10" s="68">
        <v>83200000000</v>
      </c>
      <c r="AQ10" s="64" t="s">
        <v>121</v>
      </c>
      <c r="AR10" s="65">
        <v>42411</v>
      </c>
      <c r="AS10" s="65">
        <v>42411</v>
      </c>
      <c r="AT10" s="65">
        <v>42735</v>
      </c>
      <c r="AU10" s="64">
        <v>2016</v>
      </c>
      <c r="AV10" s="57"/>
      <c r="AW10" s="56" t="s">
        <v>290</v>
      </c>
      <c r="AX10" s="57"/>
      <c r="AY10" s="57"/>
      <c r="AZ10" s="57"/>
      <c r="BA10" s="64"/>
      <c r="BB10" s="64"/>
      <c r="BC10" s="69"/>
      <c r="BD10" s="61"/>
      <c r="BE10" s="57"/>
      <c r="BF10" s="57"/>
      <c r="BG10" s="57"/>
      <c r="BH10" s="57"/>
      <c r="BI10" s="57"/>
    </row>
    <row r="11" spans="1:80" ht="45">
      <c r="A11" s="58">
        <v>3</v>
      </c>
      <c r="B11" s="57">
        <v>4</v>
      </c>
      <c r="C11" s="58" t="s">
        <v>120</v>
      </c>
      <c r="D11" s="58"/>
      <c r="E11" s="58" t="s">
        <v>128</v>
      </c>
      <c r="F11" s="101" t="s">
        <v>282</v>
      </c>
      <c r="G11" s="58">
        <v>2320239</v>
      </c>
      <c r="H11" s="57">
        <v>1</v>
      </c>
      <c r="I11" s="58" t="s">
        <v>285</v>
      </c>
      <c r="J11" s="57"/>
      <c r="K11" s="58" t="s">
        <v>255</v>
      </c>
      <c r="L11" s="58" t="s">
        <v>283</v>
      </c>
      <c r="M11" s="66" t="s">
        <v>281</v>
      </c>
      <c r="N11" s="56" t="s">
        <v>129</v>
      </c>
      <c r="O11" s="58" t="s">
        <v>286</v>
      </c>
      <c r="P11" s="61">
        <v>5879.72</v>
      </c>
      <c r="Q11" s="76">
        <f>P11*1.18</f>
        <v>6938.0695999999998</v>
      </c>
      <c r="R11" s="77">
        <f t="shared" ref="R11" si="7">P11*0.8681</f>
        <v>5104.1849320000001</v>
      </c>
      <c r="S11" s="56" t="s">
        <v>111</v>
      </c>
      <c r="T11" s="56">
        <v>1.0840000000000001</v>
      </c>
      <c r="U11" s="56">
        <v>1.0509999999999999</v>
      </c>
      <c r="V11" s="56">
        <v>1.0669999999999999</v>
      </c>
      <c r="W11" s="56">
        <v>1.0529999999999999</v>
      </c>
      <c r="X11" s="56">
        <v>0.9</v>
      </c>
      <c r="Y11" s="78">
        <f t="shared" ref="Y11" si="8">R11*T11*U11*V11*W11*X11</f>
        <v>5880.22168582413</v>
      </c>
      <c r="Z11" s="78">
        <f t="shared" ref="Z11" si="9">Y11+Y11*18/100</f>
        <v>6938.6615892724731</v>
      </c>
      <c r="AA11" s="78">
        <f>Y11</f>
        <v>5880.22168582413</v>
      </c>
      <c r="AB11" s="78">
        <f>AA11*1.18</f>
        <v>6938.6615892724731</v>
      </c>
      <c r="AC11" s="56" t="s">
        <v>287</v>
      </c>
      <c r="AD11" s="58" t="s">
        <v>120</v>
      </c>
      <c r="AE11" s="58" t="s">
        <v>288</v>
      </c>
      <c r="AF11" s="56" t="s">
        <v>107</v>
      </c>
      <c r="AG11" s="65">
        <v>42380</v>
      </c>
      <c r="AH11" s="65">
        <v>42411</v>
      </c>
      <c r="AI11" s="57"/>
      <c r="AJ11" s="57"/>
      <c r="AK11" s="58" t="s">
        <v>289</v>
      </c>
      <c r="AL11" s="66" t="s">
        <v>258</v>
      </c>
      <c r="AM11" s="57">
        <v>384</v>
      </c>
      <c r="AN11" s="67" t="s">
        <v>259</v>
      </c>
      <c r="AO11" s="61">
        <f t="shared" ref="AO11" si="10">AB11</f>
        <v>6938.6615892724731</v>
      </c>
      <c r="AP11" s="68">
        <v>83200000000</v>
      </c>
      <c r="AQ11" s="64" t="s">
        <v>121</v>
      </c>
      <c r="AR11" s="65">
        <v>42411</v>
      </c>
      <c r="AS11" s="65">
        <v>42411</v>
      </c>
      <c r="AT11" s="65">
        <v>42735</v>
      </c>
      <c r="AU11" s="72">
        <v>2016</v>
      </c>
      <c r="AV11" s="57"/>
      <c r="AW11" s="56" t="s">
        <v>290</v>
      </c>
      <c r="AX11" s="57"/>
      <c r="AY11" s="57"/>
      <c r="AZ11" s="57"/>
      <c r="BA11" s="64"/>
      <c r="BB11" s="64"/>
      <c r="BC11" s="69"/>
      <c r="BD11" s="61"/>
      <c r="BE11" s="57"/>
      <c r="BF11" s="57"/>
      <c r="BG11" s="57"/>
      <c r="BH11" s="57"/>
      <c r="BI11" s="57"/>
    </row>
    <row r="12" spans="1:80" ht="45">
      <c r="A12" s="56">
        <v>8</v>
      </c>
      <c r="B12" s="57">
        <v>5</v>
      </c>
      <c r="C12" s="58" t="s">
        <v>120</v>
      </c>
      <c r="D12" s="58"/>
      <c r="E12" s="58" t="s">
        <v>109</v>
      </c>
      <c r="F12" s="100" t="s">
        <v>118</v>
      </c>
      <c r="G12" s="75">
        <v>2109146</v>
      </c>
      <c r="H12" s="57">
        <v>1</v>
      </c>
      <c r="I12" s="58" t="s">
        <v>257</v>
      </c>
      <c r="J12" s="57"/>
      <c r="K12" s="58" t="s">
        <v>255</v>
      </c>
      <c r="L12" s="64" t="s">
        <v>283</v>
      </c>
      <c r="M12" s="74" t="s">
        <v>280</v>
      </c>
      <c r="N12" s="58" t="s">
        <v>114</v>
      </c>
      <c r="O12" s="58" t="s">
        <v>286</v>
      </c>
      <c r="P12" s="61">
        <v>329</v>
      </c>
      <c r="Q12" s="61">
        <f t="shared" ref="Q12" si="11">P12*1.18</f>
        <v>388.21999999999997</v>
      </c>
      <c r="R12" s="70">
        <f>P12*0.8681</f>
        <v>285.60489999999999</v>
      </c>
      <c r="S12" s="63" t="s">
        <v>111</v>
      </c>
      <c r="T12" s="63">
        <v>1.0840000000000001</v>
      </c>
      <c r="U12" s="63">
        <v>1.0509999999999999</v>
      </c>
      <c r="V12" s="63">
        <v>1.0669999999999999</v>
      </c>
      <c r="W12" s="63">
        <v>1.0529999999999999</v>
      </c>
      <c r="X12" s="63">
        <v>0.9</v>
      </c>
      <c r="Y12" s="61">
        <f t="shared" ref="Y12" si="12">R12*T12*U12*V12*W12*X12</f>
        <v>329.02807185310508</v>
      </c>
      <c r="Z12" s="61">
        <f>Y12+Y12*18/100</f>
        <v>388.25312478666399</v>
      </c>
      <c r="AA12" s="61">
        <f>P12</f>
        <v>329</v>
      </c>
      <c r="AB12" s="61">
        <f>AA12*1.18</f>
        <v>388.21999999999997</v>
      </c>
      <c r="AC12" s="57" t="s">
        <v>108</v>
      </c>
      <c r="AD12" s="58" t="s">
        <v>120</v>
      </c>
      <c r="AE12" s="58" t="s">
        <v>288</v>
      </c>
      <c r="AF12" s="56" t="s">
        <v>107</v>
      </c>
      <c r="AG12" s="65">
        <v>42380</v>
      </c>
      <c r="AH12" s="65">
        <v>42411</v>
      </c>
      <c r="AI12" s="57"/>
      <c r="AJ12" s="57"/>
      <c r="AK12" s="58" t="s">
        <v>256</v>
      </c>
      <c r="AL12" s="66" t="s">
        <v>258</v>
      </c>
      <c r="AM12" s="57">
        <v>796</v>
      </c>
      <c r="AN12" s="67" t="s">
        <v>113</v>
      </c>
      <c r="AO12" s="57">
        <v>35</v>
      </c>
      <c r="AP12" s="68">
        <v>83200000000</v>
      </c>
      <c r="AQ12" s="64" t="s">
        <v>121</v>
      </c>
      <c r="AR12" s="65">
        <v>42411</v>
      </c>
      <c r="AS12" s="65">
        <v>42411</v>
      </c>
      <c r="AT12" s="65">
        <v>42735</v>
      </c>
      <c r="AU12" s="64">
        <v>2016</v>
      </c>
      <c r="AV12" s="57"/>
      <c r="AW12" s="56" t="s">
        <v>290</v>
      </c>
      <c r="AX12" s="57"/>
      <c r="AY12" s="57"/>
      <c r="AZ12" s="57"/>
      <c r="BA12" s="64"/>
      <c r="BB12" s="64"/>
      <c r="BC12" s="69"/>
      <c r="BD12" s="61"/>
      <c r="BE12" s="57"/>
      <c r="BF12" s="57"/>
      <c r="BG12" s="57"/>
      <c r="BH12" s="57"/>
      <c r="BI12" s="57"/>
    </row>
    <row r="13" spans="1:80" ht="45">
      <c r="A13" s="56">
        <v>8</v>
      </c>
      <c r="B13" s="57">
        <v>6</v>
      </c>
      <c r="C13" s="58" t="s">
        <v>120</v>
      </c>
      <c r="D13" s="58"/>
      <c r="E13" s="58" t="s">
        <v>109</v>
      </c>
      <c r="F13" s="57" t="s">
        <v>115</v>
      </c>
      <c r="G13" s="73">
        <v>4110000</v>
      </c>
      <c r="H13" s="57">
        <v>1</v>
      </c>
      <c r="I13" s="58" t="s">
        <v>119</v>
      </c>
      <c r="J13" s="57"/>
      <c r="K13" s="58" t="s">
        <v>255</v>
      </c>
      <c r="L13" s="64" t="s">
        <v>283</v>
      </c>
      <c r="M13" s="74" t="s">
        <v>280</v>
      </c>
      <c r="N13" s="58" t="s">
        <v>114</v>
      </c>
      <c r="O13" s="58" t="s">
        <v>286</v>
      </c>
      <c r="P13" s="61">
        <v>144.53891999999999</v>
      </c>
      <c r="Q13" s="61">
        <f>P13*1.18</f>
        <v>170.55592559999997</v>
      </c>
      <c r="R13" s="70">
        <f>P13*0.8681</f>
        <v>125.47423645199999</v>
      </c>
      <c r="S13" s="63" t="s">
        <v>111</v>
      </c>
      <c r="T13" s="63">
        <v>1.0840000000000001</v>
      </c>
      <c r="U13" s="63">
        <v>1.0509999999999999</v>
      </c>
      <c r="V13" s="63">
        <v>1.0669999999999999</v>
      </c>
      <c r="W13" s="63">
        <v>1.0529999999999999</v>
      </c>
      <c r="X13" s="63">
        <v>0.9</v>
      </c>
      <c r="Y13" s="61">
        <f>R13*T13*U13*V13*W13*X13</f>
        <v>144.55125275176354</v>
      </c>
      <c r="Z13" s="61">
        <f>Y13+Y13*18/100</f>
        <v>170.57047824708098</v>
      </c>
      <c r="AA13" s="61">
        <f>P13</f>
        <v>144.53891999999999</v>
      </c>
      <c r="AB13" s="61">
        <f>AA13*1.18</f>
        <v>170.55592559999997</v>
      </c>
      <c r="AC13" s="57" t="s">
        <v>108</v>
      </c>
      <c r="AD13" s="58" t="s">
        <v>120</v>
      </c>
      <c r="AE13" s="58" t="s">
        <v>288</v>
      </c>
      <c r="AF13" s="56" t="s">
        <v>107</v>
      </c>
      <c r="AG13" s="65">
        <v>42380</v>
      </c>
      <c r="AH13" s="65">
        <v>42411</v>
      </c>
      <c r="AI13" s="57"/>
      <c r="AJ13" s="57"/>
      <c r="AK13" s="58" t="s">
        <v>123</v>
      </c>
      <c r="AL13" s="66" t="s">
        <v>258</v>
      </c>
      <c r="AM13" s="57">
        <v>384</v>
      </c>
      <c r="AN13" s="67" t="s">
        <v>259</v>
      </c>
      <c r="AO13" s="61">
        <f>AB13</f>
        <v>170.55592559999997</v>
      </c>
      <c r="AP13" s="68">
        <v>83200000000</v>
      </c>
      <c r="AQ13" s="64" t="s">
        <v>121</v>
      </c>
      <c r="AR13" s="65">
        <v>42411</v>
      </c>
      <c r="AS13" s="65">
        <v>42411</v>
      </c>
      <c r="AT13" s="65">
        <v>42735</v>
      </c>
      <c r="AU13" s="64">
        <v>2016</v>
      </c>
      <c r="AV13" s="57"/>
      <c r="AW13" s="56" t="s">
        <v>290</v>
      </c>
      <c r="AX13" s="57"/>
      <c r="AY13" s="57"/>
      <c r="AZ13" s="57"/>
      <c r="BA13" s="64"/>
      <c r="BB13" s="64"/>
      <c r="BC13" s="69"/>
      <c r="BD13" s="61"/>
      <c r="BE13" s="57"/>
      <c r="BF13" s="57"/>
      <c r="BG13" s="57"/>
      <c r="BH13" s="57"/>
      <c r="BI13" s="57"/>
    </row>
  </sheetData>
  <autoFilter ref="A7:BI11"/>
  <mergeCells count="57">
    <mergeCell ref="M4:M6"/>
    <mergeCell ref="N4:N6"/>
    <mergeCell ref="O4:O6"/>
    <mergeCell ref="P4:Q5"/>
    <mergeCell ref="R4:Z4"/>
    <mergeCell ref="H4:H6"/>
    <mergeCell ref="I4:I6"/>
    <mergeCell ref="J4:J6"/>
    <mergeCell ref="K4:K6"/>
    <mergeCell ref="L4:L6"/>
    <mergeCell ref="A4:A6"/>
    <mergeCell ref="C4:E4"/>
    <mergeCell ref="F4:F6"/>
    <mergeCell ref="G4:G6"/>
    <mergeCell ref="B4:B6"/>
    <mergeCell ref="AI4:AJ4"/>
    <mergeCell ref="AK4:AT4"/>
    <mergeCell ref="AL5:AL6"/>
    <mergeCell ref="AM5:AN5"/>
    <mergeCell ref="AO5:AO6"/>
    <mergeCell ref="AP5:AQ5"/>
    <mergeCell ref="AR5:AR6"/>
    <mergeCell ref="AS5:AS6"/>
    <mergeCell ref="AT5:AT6"/>
    <mergeCell ref="AK5:AK6"/>
    <mergeCell ref="AV4:AV6"/>
    <mergeCell ref="AW4:AW6"/>
    <mergeCell ref="AX4:AX6"/>
    <mergeCell ref="A1:J1"/>
    <mergeCell ref="AY4:BH4"/>
    <mergeCell ref="AY5:AY6"/>
    <mergeCell ref="AZ5:AZ6"/>
    <mergeCell ref="BA5:BA6"/>
    <mergeCell ref="BB5:BB6"/>
    <mergeCell ref="BC5:BC6"/>
    <mergeCell ref="BD5:BD6"/>
    <mergeCell ref="BE5:BG5"/>
    <mergeCell ref="BH5:BH6"/>
    <mergeCell ref="AA4:AB5"/>
    <mergeCell ref="AC4:AC6"/>
    <mergeCell ref="AD4:AH4"/>
    <mergeCell ref="BI4:BI6"/>
    <mergeCell ref="C5:C6"/>
    <mergeCell ref="D5:D6"/>
    <mergeCell ref="E5:E6"/>
    <mergeCell ref="R5:R6"/>
    <mergeCell ref="S5:W5"/>
    <mergeCell ref="X5:X6"/>
    <mergeCell ref="Y5:Z5"/>
    <mergeCell ref="AD5:AD6"/>
    <mergeCell ref="AE5:AE6"/>
    <mergeCell ref="AF5:AF6"/>
    <mergeCell ref="AG5:AG6"/>
    <mergeCell ref="AH5:AH6"/>
    <mergeCell ref="AI5:AI6"/>
    <mergeCell ref="AJ5:AJ6"/>
    <mergeCell ref="AU4:AU6"/>
  </mergeCells>
  <pageMargins left="0.51181102362204722" right="0.51181102362204722" top="0.55118110236220474" bottom="0.55118110236220474" header="0" footer="0"/>
  <pageSetup paperSize="9" scale="15" fitToHeight="0" orientation="landscape" r:id="rId1"/>
  <colBreaks count="1" manualBreakCount="1">
    <brk id="6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H21" sqref="H21"/>
    </sheetView>
  </sheetViews>
  <sheetFormatPr defaultColWidth="9.140625" defaultRowHeight="12.75"/>
  <cols>
    <col min="1" max="1" width="6.42578125" style="17" customWidth="1"/>
    <col min="2" max="2" width="7" style="17" customWidth="1"/>
    <col min="3" max="3" width="15.42578125" style="17" customWidth="1"/>
    <col min="4" max="4" width="17.42578125" style="18" customWidth="1"/>
    <col min="5" max="5" width="12.28515625" style="17" customWidth="1"/>
    <col min="6" max="6" width="12.140625" style="17" customWidth="1"/>
    <col min="7" max="7" width="9.140625" style="17"/>
    <col min="8" max="8" width="29" style="17" customWidth="1"/>
    <col min="9" max="9" width="11.5703125" style="17" customWidth="1"/>
    <col min="10" max="11" width="15.28515625" style="17" customWidth="1"/>
    <col min="12" max="12" width="9.140625" style="17"/>
    <col min="13" max="13" width="26.7109375" style="17" customWidth="1"/>
    <col min="14" max="14" width="28.140625" style="17" customWidth="1"/>
    <col min="15" max="15" width="17" style="17" customWidth="1"/>
    <col min="16" max="16" width="11.7109375" style="17" bestFit="1" customWidth="1"/>
    <col min="17" max="17" width="12.85546875" style="17" customWidth="1"/>
    <col min="18" max="18" width="12.42578125" style="17" bestFit="1" customWidth="1"/>
    <col min="19" max="19" width="11.7109375" style="17" bestFit="1" customWidth="1"/>
    <col min="20" max="20" width="14.7109375" style="17" customWidth="1"/>
    <col min="21" max="21" width="12.42578125" style="17" customWidth="1"/>
    <col min="22" max="22" width="12.5703125" style="17" customWidth="1"/>
    <col min="23" max="23" width="13.140625" style="17" customWidth="1"/>
    <col min="24" max="24" width="12.5703125" style="17" customWidth="1"/>
    <col min="25" max="16384" width="9.140625" style="17"/>
  </cols>
  <sheetData>
    <row r="1" spans="1:24">
      <c r="A1" s="17" t="s">
        <v>101</v>
      </c>
    </row>
    <row r="3" spans="1:24" s="136" customFormat="1">
      <c r="A3" s="136" t="s">
        <v>64</v>
      </c>
    </row>
    <row r="6" spans="1:24" s="18" customFormat="1" ht="24.4" customHeight="1">
      <c r="A6" s="133" t="s">
        <v>41</v>
      </c>
      <c r="B6" s="133" t="s">
        <v>18</v>
      </c>
      <c r="C6" s="133" t="s">
        <v>20</v>
      </c>
      <c r="D6" s="133"/>
      <c r="E6" s="133" t="s">
        <v>43</v>
      </c>
      <c r="F6" s="133" t="s">
        <v>44</v>
      </c>
      <c r="G6" s="133" t="s">
        <v>21</v>
      </c>
      <c r="H6" s="133" t="s">
        <v>22</v>
      </c>
      <c r="I6" s="133" t="s">
        <v>63</v>
      </c>
      <c r="J6" s="133" t="s">
        <v>56</v>
      </c>
      <c r="K6" s="133"/>
      <c r="L6" s="133" t="s">
        <v>50</v>
      </c>
      <c r="M6" s="19"/>
      <c r="N6" s="133" t="s">
        <v>42</v>
      </c>
      <c r="O6" s="133"/>
      <c r="P6" s="133"/>
      <c r="Q6" s="133"/>
      <c r="R6" s="133"/>
      <c r="S6" s="133"/>
      <c r="T6" s="133"/>
      <c r="U6" s="133"/>
      <c r="V6" s="133"/>
      <c r="W6" s="133"/>
      <c r="X6" s="133" t="s">
        <v>58</v>
      </c>
    </row>
    <row r="7" spans="1:24" s="18" customFormat="1" ht="52.35" customHeight="1">
      <c r="A7" s="133"/>
      <c r="B7" s="133"/>
      <c r="C7" s="133" t="s">
        <v>61</v>
      </c>
      <c r="D7" s="133" t="s">
        <v>62</v>
      </c>
      <c r="E7" s="133"/>
      <c r="F7" s="133"/>
      <c r="G7" s="133"/>
      <c r="H7" s="133"/>
      <c r="I7" s="133"/>
      <c r="J7" s="133"/>
      <c r="K7" s="133"/>
      <c r="L7" s="133"/>
      <c r="M7" s="133" t="s">
        <v>51</v>
      </c>
      <c r="N7" s="133" t="s">
        <v>39</v>
      </c>
      <c r="O7" s="133" t="s">
        <v>40</v>
      </c>
      <c r="P7" s="133" t="s">
        <v>26</v>
      </c>
      <c r="Q7" s="133"/>
      <c r="R7" s="133" t="s">
        <v>46</v>
      </c>
      <c r="S7" s="133" t="s">
        <v>36</v>
      </c>
      <c r="T7" s="133"/>
      <c r="U7" s="135" t="s">
        <v>34</v>
      </c>
      <c r="V7" s="133" t="s">
        <v>31</v>
      </c>
      <c r="W7" s="134" t="s">
        <v>32</v>
      </c>
      <c r="X7" s="133"/>
    </row>
    <row r="8" spans="1:24" s="18" customFormat="1" ht="25.5">
      <c r="A8" s="133"/>
      <c r="B8" s="133"/>
      <c r="C8" s="133"/>
      <c r="D8" s="133"/>
      <c r="E8" s="133"/>
      <c r="F8" s="133"/>
      <c r="G8" s="133"/>
      <c r="H8" s="133"/>
      <c r="I8" s="133"/>
      <c r="J8" s="19" t="s">
        <v>54</v>
      </c>
      <c r="K8" s="19" t="s">
        <v>55</v>
      </c>
      <c r="L8" s="133"/>
      <c r="M8" s="133"/>
      <c r="N8" s="133"/>
      <c r="O8" s="133"/>
      <c r="P8" s="19" t="s">
        <v>45</v>
      </c>
      <c r="Q8" s="19" t="s">
        <v>38</v>
      </c>
      <c r="R8" s="133"/>
      <c r="S8" s="19" t="s">
        <v>37</v>
      </c>
      <c r="T8" s="19" t="s">
        <v>27</v>
      </c>
      <c r="U8" s="135"/>
      <c r="V8" s="133"/>
      <c r="W8" s="134"/>
      <c r="X8" s="133"/>
    </row>
    <row r="9" spans="1:24" s="18" customFormat="1">
      <c r="A9" s="20">
        <v>1</v>
      </c>
      <c r="B9" s="20">
        <v>2</v>
      </c>
      <c r="C9" s="20">
        <v>3</v>
      </c>
      <c r="D9" s="20">
        <v>4</v>
      </c>
      <c r="E9" s="20">
        <v>6</v>
      </c>
      <c r="F9" s="20">
        <v>6.8</v>
      </c>
      <c r="G9" s="20">
        <v>8</v>
      </c>
      <c r="H9" s="20">
        <v>9.1999999999999993</v>
      </c>
      <c r="I9" s="20">
        <v>10.4</v>
      </c>
      <c r="J9" s="20">
        <v>11.6</v>
      </c>
      <c r="K9" s="20">
        <v>12.8</v>
      </c>
      <c r="L9" s="20">
        <v>14</v>
      </c>
      <c r="M9" s="20">
        <v>15.2</v>
      </c>
      <c r="N9" s="20">
        <v>16.399999999999999</v>
      </c>
      <c r="O9" s="20">
        <v>17.600000000000001</v>
      </c>
      <c r="P9" s="20">
        <v>18.8</v>
      </c>
      <c r="Q9" s="20">
        <v>20</v>
      </c>
      <c r="R9" s="20">
        <v>21.2</v>
      </c>
      <c r="S9" s="20">
        <v>22.4</v>
      </c>
      <c r="T9" s="20">
        <v>23.6</v>
      </c>
      <c r="U9" s="20">
        <v>24.8</v>
      </c>
      <c r="V9" s="20">
        <v>26</v>
      </c>
      <c r="W9" s="20">
        <v>27.2</v>
      </c>
      <c r="X9" s="20">
        <v>28.4</v>
      </c>
    </row>
    <row r="10" spans="1:24" s="81" customFormat="1">
      <c r="A10" s="26"/>
      <c r="B10" s="39"/>
      <c r="C10" s="26"/>
      <c r="D10" s="26"/>
      <c r="E10" s="26"/>
      <c r="F10" s="24"/>
      <c r="G10" s="40"/>
      <c r="H10" s="27"/>
      <c r="I10" s="98"/>
      <c r="J10" s="48"/>
      <c r="K10" s="48"/>
      <c r="L10" s="37"/>
      <c r="M10" s="49"/>
      <c r="N10" s="27"/>
      <c r="O10" s="27"/>
      <c r="P10" s="16"/>
      <c r="Q10" s="16"/>
      <c r="R10" s="44"/>
      <c r="S10" s="45"/>
      <c r="T10" s="43"/>
      <c r="U10" s="28"/>
      <c r="V10" s="46"/>
      <c r="W10" s="46"/>
      <c r="X10" s="27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="70" zoomScaleNormal="70" workbookViewId="0">
      <selection activeCell="G6" sqref="G6:G8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13" width="11.5703125" customWidth="1"/>
    <col min="14" max="15" width="15.28515625" customWidth="1"/>
    <col min="16" max="17" width="9.85546875" customWidth="1"/>
    <col min="18" max="18" width="15.42578125" customWidth="1"/>
    <col min="19" max="19" width="11.7109375" bestFit="1" customWidth="1"/>
    <col min="20" max="20" width="17" customWidth="1"/>
    <col min="21" max="22" width="11.7109375" bestFit="1" customWidth="1"/>
    <col min="23" max="23" width="12.42578125" bestFit="1" customWidth="1"/>
    <col min="24" max="25" width="11.7109375" bestFit="1" customWidth="1"/>
    <col min="26" max="26" width="12.42578125" customWidth="1"/>
    <col min="27" max="27" width="12.5703125" customWidth="1"/>
    <col min="28" max="28" width="13.140625" customWidth="1"/>
    <col min="29" max="30" width="17.42578125" customWidth="1"/>
  </cols>
  <sheetData>
    <row r="1" spans="1:30">
      <c r="A1" t="s">
        <v>102</v>
      </c>
    </row>
    <row r="2" spans="1:30" ht="13.7" customHeight="1"/>
    <row r="3" spans="1:30" s="6" customFormat="1" ht="23.25">
      <c r="A3" s="11" t="s">
        <v>100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6" spans="1:30" s="3" customFormat="1" ht="84.2" customHeight="1">
      <c r="A6" s="137" t="s">
        <v>41</v>
      </c>
      <c r="B6" s="137" t="s">
        <v>18</v>
      </c>
      <c r="C6" s="137" t="s">
        <v>20</v>
      </c>
      <c r="D6" s="137"/>
      <c r="E6" s="137" t="s">
        <v>43</v>
      </c>
      <c r="F6" s="137" t="s">
        <v>44</v>
      </c>
      <c r="G6" s="137" t="s">
        <v>21</v>
      </c>
      <c r="H6" s="137" t="s">
        <v>22</v>
      </c>
      <c r="I6" s="137" t="s">
        <v>63</v>
      </c>
      <c r="J6" s="137" t="s">
        <v>105</v>
      </c>
      <c r="K6" s="137"/>
      <c r="L6" s="137" t="s">
        <v>106</v>
      </c>
      <c r="M6" s="137"/>
      <c r="N6" s="137" t="s">
        <v>69</v>
      </c>
      <c r="O6" s="137"/>
      <c r="P6" s="137" t="s">
        <v>50</v>
      </c>
      <c r="Q6" s="137" t="s">
        <v>103</v>
      </c>
      <c r="R6" s="8" t="s">
        <v>42</v>
      </c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38" t="s">
        <v>58</v>
      </c>
    </row>
    <row r="7" spans="1:30" s="3" customFormat="1" ht="126" customHeight="1">
      <c r="A7" s="137"/>
      <c r="B7" s="137"/>
      <c r="C7" s="137" t="s">
        <v>61</v>
      </c>
      <c r="D7" s="137" t="s">
        <v>62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 t="s">
        <v>65</v>
      </c>
      <c r="S7" s="137" t="s">
        <v>39</v>
      </c>
      <c r="T7" s="137" t="s">
        <v>40</v>
      </c>
      <c r="U7" s="137" t="s">
        <v>26</v>
      </c>
      <c r="V7" s="137"/>
      <c r="W7" s="137" t="s">
        <v>46</v>
      </c>
      <c r="X7" s="137" t="s">
        <v>36</v>
      </c>
      <c r="Y7" s="137"/>
      <c r="Z7" s="143" t="s">
        <v>66</v>
      </c>
      <c r="AA7" s="143" t="s">
        <v>70</v>
      </c>
      <c r="AB7" s="138" t="s">
        <v>67</v>
      </c>
      <c r="AC7" s="141" t="s">
        <v>68</v>
      </c>
      <c r="AD7" s="139"/>
    </row>
    <row r="8" spans="1:30" s="3" customFormat="1" ht="28.5">
      <c r="A8" s="137"/>
      <c r="B8" s="137"/>
      <c r="C8" s="137"/>
      <c r="D8" s="137"/>
      <c r="E8" s="137"/>
      <c r="F8" s="137"/>
      <c r="G8" s="137"/>
      <c r="H8" s="137"/>
      <c r="I8" s="137"/>
      <c r="J8" s="5" t="s">
        <v>54</v>
      </c>
      <c r="K8" s="5" t="s">
        <v>55</v>
      </c>
      <c r="L8" s="5" t="s">
        <v>54</v>
      </c>
      <c r="M8" s="5" t="s">
        <v>55</v>
      </c>
      <c r="N8" s="4" t="s">
        <v>54</v>
      </c>
      <c r="O8" s="4" t="s">
        <v>55</v>
      </c>
      <c r="P8" s="137"/>
      <c r="Q8" s="7" t="s">
        <v>104</v>
      </c>
      <c r="R8" s="137"/>
      <c r="S8" s="137"/>
      <c r="T8" s="137"/>
      <c r="U8" s="4" t="s">
        <v>45</v>
      </c>
      <c r="V8" s="4" t="s">
        <v>38</v>
      </c>
      <c r="W8" s="137"/>
      <c r="X8" s="4" t="s">
        <v>37</v>
      </c>
      <c r="Y8" s="4" t="s">
        <v>27</v>
      </c>
      <c r="Z8" s="143"/>
      <c r="AA8" s="143"/>
      <c r="AB8" s="140"/>
      <c r="AC8" s="142"/>
      <c r="AD8" s="140"/>
    </row>
    <row r="9" spans="1:30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</row>
    <row r="10" spans="1:30" s="3" customFormat="1"/>
  </sheetData>
  <mergeCells count="26">
    <mergeCell ref="A6:A8"/>
    <mergeCell ref="B6:B8"/>
    <mergeCell ref="C6:D6"/>
    <mergeCell ref="E6:E8"/>
    <mergeCell ref="F6:F8"/>
    <mergeCell ref="N6:O7"/>
    <mergeCell ref="C7:C8"/>
    <mergeCell ref="D7:D8"/>
    <mergeCell ref="R7:R8"/>
    <mergeCell ref="S7:S8"/>
    <mergeCell ref="J6:K7"/>
    <mergeCell ref="L6:M7"/>
    <mergeCell ref="G6:G8"/>
    <mergeCell ref="H6:H8"/>
    <mergeCell ref="I6:I8"/>
    <mergeCell ref="T7:T8"/>
    <mergeCell ref="AD6:AD8"/>
    <mergeCell ref="AC7:AC8"/>
    <mergeCell ref="AA7:AA8"/>
    <mergeCell ref="P6:P8"/>
    <mergeCell ref="AB7:AB8"/>
    <mergeCell ref="U7:V7"/>
    <mergeCell ref="W7:W8"/>
    <mergeCell ref="X7:Y7"/>
    <mergeCell ref="Z7:Z8"/>
    <mergeCell ref="Q6:Q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pane xSplit="1" ySplit="9" topLeftCell="B55" activePane="bottomRight" state="frozen"/>
      <selection pane="topRight" activeCell="B1" sqref="B1"/>
      <selection pane="bottomLeft" activeCell="A10" sqref="A10"/>
      <selection pane="bottomRight" activeCell="K28" sqref="K28"/>
    </sheetView>
  </sheetViews>
  <sheetFormatPr defaultColWidth="9" defaultRowHeight="12.75"/>
  <cols>
    <col min="1" max="1" width="7.85546875" style="81" customWidth="1"/>
    <col min="2" max="2" width="7.7109375" style="17" bestFit="1" customWidth="1"/>
    <col min="3" max="3" width="20.42578125" style="17" customWidth="1"/>
    <col min="4" max="4" width="10.42578125" style="17" customWidth="1"/>
    <col min="5" max="5" width="12.28515625" style="17" customWidth="1"/>
    <col min="6" max="6" width="12.140625" style="17" customWidth="1"/>
    <col min="7" max="7" width="9" style="17"/>
    <col min="8" max="8" width="20" style="82" customWidth="1"/>
    <col min="9" max="9" width="11.5703125" style="17" customWidth="1"/>
    <col min="10" max="11" width="9.7109375" style="17" customWidth="1"/>
    <col min="12" max="12" width="39.85546875" style="83" customWidth="1"/>
    <col min="13" max="13" width="60.85546875" style="83" customWidth="1"/>
    <col min="14" max="19" width="24.42578125" style="17" hidden="1" customWidth="1"/>
    <col min="20" max="20" width="24.42578125" style="83" customWidth="1"/>
    <col min="21" max="21" width="12.5703125" style="83" customWidth="1"/>
    <col min="22" max="22" width="13.140625" style="17" customWidth="1"/>
    <col min="23" max="23" width="17.42578125" style="83" customWidth="1"/>
    <col min="24" max="24" width="21.140625" style="83" customWidth="1"/>
    <col min="25" max="16384" width="9" style="17"/>
  </cols>
  <sheetData>
    <row r="1" spans="1:24">
      <c r="A1" s="81" t="s">
        <v>132</v>
      </c>
    </row>
    <row r="2" spans="1:24" ht="13.7" customHeight="1"/>
    <row r="3" spans="1:24" s="150" customFormat="1">
      <c r="A3" s="150" t="s">
        <v>99</v>
      </c>
    </row>
    <row r="6" spans="1:24" s="18" customFormat="1" ht="27.95" customHeight="1">
      <c r="A6" s="144" t="s">
        <v>41</v>
      </c>
      <c r="B6" s="144" t="s">
        <v>18</v>
      </c>
      <c r="C6" s="144" t="s">
        <v>20</v>
      </c>
      <c r="D6" s="144"/>
      <c r="E6" s="144" t="s">
        <v>43</v>
      </c>
      <c r="F6" s="144" t="s">
        <v>44</v>
      </c>
      <c r="G6" s="144" t="s">
        <v>21</v>
      </c>
      <c r="H6" s="144" t="s">
        <v>22</v>
      </c>
      <c r="I6" s="144" t="s">
        <v>63</v>
      </c>
      <c r="J6" s="151" t="s">
        <v>96</v>
      </c>
      <c r="K6" s="152"/>
      <c r="L6" s="146" t="s">
        <v>42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155" t="s">
        <v>58</v>
      </c>
    </row>
    <row r="7" spans="1:24" s="18" customFormat="1" ht="40.15" customHeight="1">
      <c r="A7" s="144"/>
      <c r="B7" s="144"/>
      <c r="C7" s="144" t="s">
        <v>61</v>
      </c>
      <c r="D7" s="144" t="s">
        <v>81</v>
      </c>
      <c r="E7" s="144"/>
      <c r="F7" s="144"/>
      <c r="G7" s="144"/>
      <c r="H7" s="144"/>
      <c r="I7" s="144"/>
      <c r="J7" s="153"/>
      <c r="K7" s="154"/>
      <c r="L7" s="144" t="s">
        <v>51</v>
      </c>
      <c r="M7" s="144" t="s">
        <v>39</v>
      </c>
      <c r="N7" s="144" t="s">
        <v>40</v>
      </c>
      <c r="O7" s="144" t="s">
        <v>26</v>
      </c>
      <c r="P7" s="144"/>
      <c r="Q7" s="144" t="s">
        <v>46</v>
      </c>
      <c r="R7" s="144" t="s">
        <v>36</v>
      </c>
      <c r="S7" s="144"/>
      <c r="T7" s="149" t="s">
        <v>66</v>
      </c>
      <c r="U7" s="149" t="s">
        <v>70</v>
      </c>
      <c r="V7" s="144" t="s">
        <v>97</v>
      </c>
      <c r="W7" s="145" t="s">
        <v>98</v>
      </c>
      <c r="X7" s="156"/>
    </row>
    <row r="8" spans="1:24" s="18" customFormat="1" ht="24" customHeight="1">
      <c r="A8" s="144"/>
      <c r="B8" s="144"/>
      <c r="C8" s="144"/>
      <c r="D8" s="144"/>
      <c r="E8" s="144"/>
      <c r="F8" s="144"/>
      <c r="G8" s="144"/>
      <c r="H8" s="144"/>
      <c r="I8" s="144"/>
      <c r="J8" s="84" t="s">
        <v>54</v>
      </c>
      <c r="K8" s="84" t="s">
        <v>55</v>
      </c>
      <c r="L8" s="144"/>
      <c r="M8" s="144"/>
      <c r="N8" s="144"/>
      <c r="O8" s="84" t="s">
        <v>45</v>
      </c>
      <c r="P8" s="84" t="s">
        <v>38</v>
      </c>
      <c r="Q8" s="144"/>
      <c r="R8" s="84" t="s">
        <v>37</v>
      </c>
      <c r="S8" s="84" t="s">
        <v>27</v>
      </c>
      <c r="T8" s="149"/>
      <c r="U8" s="149"/>
      <c r="V8" s="144"/>
      <c r="W8" s="145"/>
      <c r="X8" s="157"/>
    </row>
    <row r="9" spans="1:24" s="18" customFormat="1">
      <c r="A9" s="80">
        <v>1</v>
      </c>
      <c r="B9" s="80">
        <v>2</v>
      </c>
      <c r="C9" s="80">
        <v>3</v>
      </c>
      <c r="D9" s="80">
        <v>4</v>
      </c>
      <c r="E9" s="80">
        <v>6</v>
      </c>
      <c r="F9" s="80">
        <v>6.8</v>
      </c>
      <c r="G9" s="80">
        <v>8</v>
      </c>
      <c r="H9" s="80">
        <v>9.1999999999999993</v>
      </c>
      <c r="I9" s="80">
        <v>10.4</v>
      </c>
      <c r="J9" s="80">
        <v>11.6</v>
      </c>
      <c r="K9" s="80">
        <v>12.8</v>
      </c>
      <c r="L9" s="80">
        <v>14</v>
      </c>
      <c r="M9" s="80">
        <v>15.2</v>
      </c>
      <c r="N9" s="80">
        <v>16.399999999999999</v>
      </c>
      <c r="O9" s="80">
        <v>17.600000000000001</v>
      </c>
      <c r="P9" s="80">
        <v>18.8</v>
      </c>
      <c r="Q9" s="80">
        <v>20</v>
      </c>
      <c r="R9" s="80">
        <v>21.2</v>
      </c>
      <c r="S9" s="80">
        <v>22.4</v>
      </c>
      <c r="T9" s="80">
        <v>23.6</v>
      </c>
      <c r="U9" s="80">
        <v>24.8</v>
      </c>
      <c r="V9" s="80">
        <v>26</v>
      </c>
      <c r="W9" s="80">
        <v>27.2</v>
      </c>
      <c r="X9" s="80">
        <v>28.4</v>
      </c>
    </row>
    <row r="10" spans="1:24" s="18" customFormat="1" ht="12.2" customHeight="1">
      <c r="A10" s="39">
        <v>8</v>
      </c>
      <c r="B10" s="39">
        <v>1</v>
      </c>
      <c r="C10" s="41" t="s">
        <v>120</v>
      </c>
      <c r="D10" s="41"/>
      <c r="E10" s="39" t="s">
        <v>260</v>
      </c>
      <c r="F10" s="39">
        <v>7010000</v>
      </c>
      <c r="G10" s="39">
        <v>1</v>
      </c>
      <c r="H10" s="41" t="s">
        <v>272</v>
      </c>
      <c r="I10" s="39"/>
      <c r="J10" s="102">
        <v>2425.44</v>
      </c>
      <c r="K10" s="103">
        <f>J10</f>
        <v>2425.44</v>
      </c>
      <c r="L10" s="39" t="s">
        <v>133</v>
      </c>
      <c r="M10" s="39" t="s">
        <v>134</v>
      </c>
      <c r="N10" s="39"/>
      <c r="O10" s="39"/>
      <c r="P10" s="39"/>
      <c r="Q10" s="39"/>
      <c r="R10" s="39"/>
      <c r="S10" s="39"/>
      <c r="T10" s="85">
        <v>41186</v>
      </c>
      <c r="U10" s="85">
        <v>42525</v>
      </c>
      <c r="V10" s="85">
        <v>42370</v>
      </c>
      <c r="W10" s="39" t="s">
        <v>135</v>
      </c>
      <c r="X10" s="39" t="s">
        <v>136</v>
      </c>
    </row>
    <row r="11" spans="1:24" ht="12.2" customHeight="1">
      <c r="A11" s="39">
        <v>8</v>
      </c>
      <c r="B11" s="39">
        <v>2</v>
      </c>
      <c r="C11" s="41" t="s">
        <v>120</v>
      </c>
      <c r="D11" s="41"/>
      <c r="E11" s="39" t="s">
        <v>260</v>
      </c>
      <c r="F11" s="39">
        <v>7010000</v>
      </c>
      <c r="G11" s="39">
        <v>2</v>
      </c>
      <c r="H11" s="41" t="s">
        <v>261</v>
      </c>
      <c r="I11" s="42"/>
      <c r="J11" s="102">
        <v>1957.3932000000002</v>
      </c>
      <c r="K11" s="103">
        <v>2309.7199999999998</v>
      </c>
      <c r="L11" s="86" t="s">
        <v>137</v>
      </c>
      <c r="M11" s="86" t="s">
        <v>138</v>
      </c>
      <c r="N11" s="42"/>
      <c r="O11" s="42"/>
      <c r="P11" s="42"/>
      <c r="Q11" s="42"/>
      <c r="R11" s="42"/>
      <c r="S11" s="42"/>
      <c r="T11" s="87">
        <v>41267</v>
      </c>
      <c r="U11" s="87">
        <v>41517</v>
      </c>
      <c r="V11" s="85">
        <v>42370</v>
      </c>
      <c r="W11" s="39" t="s">
        <v>135</v>
      </c>
      <c r="X11" s="86" t="s">
        <v>139</v>
      </c>
    </row>
    <row r="12" spans="1:24" ht="12.2" customHeight="1">
      <c r="A12" s="39">
        <v>8</v>
      </c>
      <c r="B12" s="39">
        <v>17</v>
      </c>
      <c r="C12" s="41" t="s">
        <v>120</v>
      </c>
      <c r="D12" s="41"/>
      <c r="E12" s="39" t="s">
        <v>260</v>
      </c>
      <c r="F12" s="39">
        <v>7010000</v>
      </c>
      <c r="G12" s="39">
        <v>17</v>
      </c>
      <c r="H12" s="41" t="s">
        <v>261</v>
      </c>
      <c r="I12" s="42"/>
      <c r="J12" s="102">
        <v>1318.7236799999998</v>
      </c>
      <c r="K12" s="103">
        <v>1556.1</v>
      </c>
      <c r="L12" s="86" t="s">
        <v>137</v>
      </c>
      <c r="M12" s="86" t="s">
        <v>171</v>
      </c>
      <c r="N12" s="42"/>
      <c r="O12" s="42"/>
      <c r="P12" s="42"/>
      <c r="Q12" s="42"/>
      <c r="R12" s="42"/>
      <c r="S12" s="42"/>
      <c r="T12" s="87">
        <v>41852</v>
      </c>
      <c r="U12" s="87">
        <v>42106</v>
      </c>
      <c r="V12" s="85">
        <v>42370</v>
      </c>
      <c r="W12" s="86" t="s">
        <v>135</v>
      </c>
      <c r="X12" s="86" t="s">
        <v>172</v>
      </c>
    </row>
    <row r="13" spans="1:24" ht="12.2" customHeight="1">
      <c r="A13" s="39">
        <v>8</v>
      </c>
      <c r="B13" s="39">
        <v>3</v>
      </c>
      <c r="C13" s="41" t="s">
        <v>120</v>
      </c>
      <c r="D13" s="41"/>
      <c r="E13" s="39" t="s">
        <v>260</v>
      </c>
      <c r="F13" s="39">
        <v>7010000</v>
      </c>
      <c r="G13" s="39">
        <v>3</v>
      </c>
      <c r="H13" s="41" t="s">
        <v>261</v>
      </c>
      <c r="I13" s="42"/>
      <c r="J13" s="102">
        <v>884.27</v>
      </c>
      <c r="K13" s="103">
        <f t="shared" ref="K13:K25" si="0">J13</f>
        <v>884.27</v>
      </c>
      <c r="L13" s="86" t="s">
        <v>140</v>
      </c>
      <c r="M13" s="86" t="s">
        <v>141</v>
      </c>
      <c r="N13" s="42"/>
      <c r="O13" s="42"/>
      <c r="P13" s="42"/>
      <c r="Q13" s="42"/>
      <c r="R13" s="42"/>
      <c r="S13" s="42"/>
      <c r="T13" s="87">
        <v>41452</v>
      </c>
      <c r="U13" s="87">
        <v>41786</v>
      </c>
      <c r="V13" s="85">
        <v>42370</v>
      </c>
      <c r="W13" s="86" t="s">
        <v>135</v>
      </c>
      <c r="X13" s="86" t="s">
        <v>142</v>
      </c>
    </row>
    <row r="14" spans="1:24" ht="12.2" customHeight="1">
      <c r="A14" s="39">
        <v>8</v>
      </c>
      <c r="B14" s="39">
        <v>4</v>
      </c>
      <c r="C14" s="41" t="s">
        <v>120</v>
      </c>
      <c r="D14" s="41"/>
      <c r="E14" s="39" t="s">
        <v>260</v>
      </c>
      <c r="F14" s="39">
        <v>7010000</v>
      </c>
      <c r="G14" s="39">
        <v>4</v>
      </c>
      <c r="H14" s="41" t="s">
        <v>261</v>
      </c>
      <c r="I14" s="42"/>
      <c r="J14" s="102">
        <v>1759.2</v>
      </c>
      <c r="K14" s="103">
        <f t="shared" si="0"/>
        <v>1759.2</v>
      </c>
      <c r="L14" s="86" t="s">
        <v>143</v>
      </c>
      <c r="M14" s="86" t="s">
        <v>144</v>
      </c>
      <c r="N14" s="42"/>
      <c r="O14" s="42"/>
      <c r="P14" s="42"/>
      <c r="Q14" s="42"/>
      <c r="R14" s="42"/>
      <c r="S14" s="42"/>
      <c r="T14" s="87">
        <v>41509</v>
      </c>
      <c r="U14" s="87">
        <v>41639</v>
      </c>
      <c r="V14" s="85">
        <v>42370</v>
      </c>
      <c r="W14" s="86" t="s">
        <v>135</v>
      </c>
      <c r="X14" s="86" t="s">
        <v>145</v>
      </c>
    </row>
    <row r="15" spans="1:24" ht="12.2" customHeight="1">
      <c r="A15" s="39">
        <v>8</v>
      </c>
      <c r="B15" s="39">
        <v>5</v>
      </c>
      <c r="C15" s="41" t="s">
        <v>120</v>
      </c>
      <c r="D15" s="41"/>
      <c r="E15" s="39" t="s">
        <v>260</v>
      </c>
      <c r="F15" s="39">
        <v>7010000</v>
      </c>
      <c r="G15" s="39">
        <v>5</v>
      </c>
      <c r="H15" s="41" t="s">
        <v>261</v>
      </c>
      <c r="I15" s="42"/>
      <c r="J15" s="104">
        <v>4332.24</v>
      </c>
      <c r="K15" s="105">
        <f t="shared" si="0"/>
        <v>4332.24</v>
      </c>
      <c r="L15" s="86" t="s">
        <v>146</v>
      </c>
      <c r="M15" s="86" t="s">
        <v>147</v>
      </c>
      <c r="N15" s="42"/>
      <c r="O15" s="42"/>
      <c r="P15" s="42"/>
      <c r="Q15" s="42"/>
      <c r="R15" s="42"/>
      <c r="S15" s="42"/>
      <c r="T15" s="87">
        <v>41632</v>
      </c>
      <c r="U15" s="87">
        <v>42004</v>
      </c>
      <c r="V15" s="85">
        <v>42370</v>
      </c>
      <c r="W15" s="86" t="s">
        <v>135</v>
      </c>
      <c r="X15" s="86" t="s">
        <v>148</v>
      </c>
    </row>
    <row r="16" spans="1:24" ht="12.2" customHeight="1">
      <c r="A16" s="39">
        <v>8</v>
      </c>
      <c r="B16" s="39">
        <v>6</v>
      </c>
      <c r="C16" s="41" t="s">
        <v>120</v>
      </c>
      <c r="D16" s="41"/>
      <c r="E16" s="39" t="s">
        <v>260</v>
      </c>
      <c r="F16" s="39">
        <v>7010000</v>
      </c>
      <c r="G16" s="39">
        <v>6</v>
      </c>
      <c r="H16" s="41" t="s">
        <v>261</v>
      </c>
      <c r="I16" s="42"/>
      <c r="J16" s="104">
        <v>1260</v>
      </c>
      <c r="K16" s="105">
        <f t="shared" si="0"/>
        <v>1260</v>
      </c>
      <c r="L16" s="86" t="s">
        <v>146</v>
      </c>
      <c r="M16" s="88" t="s">
        <v>149</v>
      </c>
      <c r="N16" s="42"/>
      <c r="O16" s="42"/>
      <c r="P16" s="42"/>
      <c r="Q16" s="42"/>
      <c r="R16" s="42"/>
      <c r="S16" s="42"/>
      <c r="T16" s="87">
        <v>41632</v>
      </c>
      <c r="U16" s="87">
        <v>42004</v>
      </c>
      <c r="V16" s="85">
        <v>42370</v>
      </c>
      <c r="W16" s="86" t="s">
        <v>135</v>
      </c>
      <c r="X16" s="86" t="s">
        <v>150</v>
      </c>
    </row>
    <row r="17" spans="1:24" ht="25.5">
      <c r="A17" s="39">
        <v>8</v>
      </c>
      <c r="B17" s="39">
        <v>7</v>
      </c>
      <c r="C17" s="41" t="s">
        <v>120</v>
      </c>
      <c r="D17" s="41"/>
      <c r="E17" s="39" t="s">
        <v>260</v>
      </c>
      <c r="F17" s="39">
        <v>7010000</v>
      </c>
      <c r="G17" s="39">
        <v>7</v>
      </c>
      <c r="H17" s="41" t="s">
        <v>261</v>
      </c>
      <c r="I17" s="42"/>
      <c r="J17" s="102">
        <v>245.08</v>
      </c>
      <c r="K17" s="102">
        <f t="shared" si="0"/>
        <v>245.08</v>
      </c>
      <c r="L17" s="39" t="s">
        <v>151</v>
      </c>
      <c r="M17" s="41" t="s">
        <v>152</v>
      </c>
      <c r="N17" s="89"/>
      <c r="O17" s="89"/>
      <c r="P17" s="89"/>
      <c r="Q17" s="89"/>
      <c r="R17" s="89"/>
      <c r="S17" s="89"/>
      <c r="T17" s="85">
        <v>41634</v>
      </c>
      <c r="U17" s="85">
        <v>42004</v>
      </c>
      <c r="V17" s="85">
        <v>42370</v>
      </c>
      <c r="W17" s="39" t="s">
        <v>135</v>
      </c>
      <c r="X17" s="39" t="s">
        <v>153</v>
      </c>
    </row>
    <row r="18" spans="1:24" ht="12.2" customHeight="1">
      <c r="A18" s="39">
        <v>8</v>
      </c>
      <c r="B18" s="39">
        <v>9</v>
      </c>
      <c r="C18" s="41" t="s">
        <v>120</v>
      </c>
      <c r="D18" s="41"/>
      <c r="E18" s="39" t="s">
        <v>260</v>
      </c>
      <c r="F18" s="39">
        <v>7010000</v>
      </c>
      <c r="G18" s="39">
        <v>9</v>
      </c>
      <c r="H18" s="41" t="s">
        <v>261</v>
      </c>
      <c r="I18" s="42"/>
      <c r="J18" s="104">
        <v>213.3</v>
      </c>
      <c r="K18" s="105">
        <f t="shared" si="0"/>
        <v>213.3</v>
      </c>
      <c r="L18" s="86" t="s">
        <v>284</v>
      </c>
      <c r="M18" s="86" t="s">
        <v>154</v>
      </c>
      <c r="N18" s="42"/>
      <c r="O18" s="42"/>
      <c r="P18" s="42"/>
      <c r="Q18" s="42"/>
      <c r="R18" s="42"/>
      <c r="S18" s="42"/>
      <c r="T18" s="87">
        <v>41732</v>
      </c>
      <c r="U18" s="87">
        <v>42093</v>
      </c>
      <c r="V18" s="85">
        <v>42370</v>
      </c>
      <c r="W18" s="86" t="s">
        <v>135</v>
      </c>
      <c r="X18" s="86" t="s">
        <v>155</v>
      </c>
    </row>
    <row r="19" spans="1:24" ht="12.2" customHeight="1">
      <c r="A19" s="39">
        <v>8</v>
      </c>
      <c r="B19" s="39">
        <v>10</v>
      </c>
      <c r="C19" s="41" t="s">
        <v>120</v>
      </c>
      <c r="D19" s="41"/>
      <c r="E19" s="39" t="s">
        <v>260</v>
      </c>
      <c r="F19" s="39">
        <v>7010000</v>
      </c>
      <c r="G19" s="39">
        <v>10</v>
      </c>
      <c r="H19" s="41" t="s">
        <v>261</v>
      </c>
      <c r="I19" s="42"/>
      <c r="J19" s="104">
        <v>226.8</v>
      </c>
      <c r="K19" s="105">
        <f t="shared" si="0"/>
        <v>226.8</v>
      </c>
      <c r="L19" s="86" t="s">
        <v>284</v>
      </c>
      <c r="M19" s="86" t="s">
        <v>156</v>
      </c>
      <c r="N19" s="42"/>
      <c r="O19" s="42"/>
      <c r="P19" s="42"/>
      <c r="Q19" s="42"/>
      <c r="R19" s="42"/>
      <c r="S19" s="42"/>
      <c r="T19" s="87">
        <v>41732</v>
      </c>
      <c r="U19" s="87">
        <v>42093</v>
      </c>
      <c r="V19" s="85">
        <v>42370</v>
      </c>
      <c r="W19" s="86" t="s">
        <v>135</v>
      </c>
      <c r="X19" s="86" t="s">
        <v>157</v>
      </c>
    </row>
    <row r="20" spans="1:24" ht="12.2" customHeight="1">
      <c r="A20" s="39">
        <v>8</v>
      </c>
      <c r="B20" s="39">
        <v>11</v>
      </c>
      <c r="C20" s="41" t="s">
        <v>120</v>
      </c>
      <c r="D20" s="41"/>
      <c r="E20" s="39" t="s">
        <v>260</v>
      </c>
      <c r="F20" s="39">
        <v>7010000</v>
      </c>
      <c r="G20" s="39">
        <v>11</v>
      </c>
      <c r="H20" s="41" t="s">
        <v>261</v>
      </c>
      <c r="I20" s="42"/>
      <c r="J20" s="104">
        <v>771.54</v>
      </c>
      <c r="K20" s="105">
        <f t="shared" si="0"/>
        <v>771.54</v>
      </c>
      <c r="L20" s="86" t="s">
        <v>158</v>
      </c>
      <c r="M20" s="86" t="s">
        <v>159</v>
      </c>
      <c r="N20" s="42"/>
      <c r="O20" s="42"/>
      <c r="P20" s="42"/>
      <c r="Q20" s="42"/>
      <c r="R20" s="42"/>
      <c r="S20" s="42"/>
      <c r="T20" s="87">
        <v>41823</v>
      </c>
      <c r="U20" s="87">
        <v>42919</v>
      </c>
      <c r="V20" s="85">
        <v>42370</v>
      </c>
      <c r="W20" s="86" t="s">
        <v>135</v>
      </c>
      <c r="X20" s="86" t="s">
        <v>160</v>
      </c>
    </row>
    <row r="21" spans="1:24" ht="12.2" customHeight="1">
      <c r="A21" s="39">
        <v>8</v>
      </c>
      <c r="B21" s="39">
        <v>12</v>
      </c>
      <c r="C21" s="41" t="s">
        <v>120</v>
      </c>
      <c r="D21" s="41"/>
      <c r="E21" s="39" t="s">
        <v>260</v>
      </c>
      <c r="F21" s="39">
        <v>7010000</v>
      </c>
      <c r="G21" s="39">
        <v>12</v>
      </c>
      <c r="H21" s="41" t="s">
        <v>261</v>
      </c>
      <c r="I21" s="42"/>
      <c r="J21" s="104">
        <v>680.46</v>
      </c>
      <c r="K21" s="105">
        <f t="shared" si="0"/>
        <v>680.46</v>
      </c>
      <c r="L21" s="86" t="s">
        <v>158</v>
      </c>
      <c r="M21" s="86" t="s">
        <v>161</v>
      </c>
      <c r="N21" s="42"/>
      <c r="O21" s="42"/>
      <c r="P21" s="42"/>
      <c r="Q21" s="42"/>
      <c r="R21" s="42"/>
      <c r="S21" s="42"/>
      <c r="T21" s="87">
        <v>41824</v>
      </c>
      <c r="U21" s="87">
        <v>42919</v>
      </c>
      <c r="V21" s="85">
        <v>42370</v>
      </c>
      <c r="W21" s="86" t="s">
        <v>135</v>
      </c>
      <c r="X21" s="86" t="s">
        <v>162</v>
      </c>
    </row>
    <row r="22" spans="1:24" ht="12.2" customHeight="1">
      <c r="A22" s="39">
        <v>8</v>
      </c>
      <c r="B22" s="39">
        <v>13</v>
      </c>
      <c r="C22" s="41" t="s">
        <v>120</v>
      </c>
      <c r="D22" s="41"/>
      <c r="E22" s="39" t="s">
        <v>260</v>
      </c>
      <c r="F22" s="39">
        <v>7010000</v>
      </c>
      <c r="G22" s="39">
        <v>13</v>
      </c>
      <c r="H22" s="41" t="s">
        <v>261</v>
      </c>
      <c r="I22" s="42"/>
      <c r="J22" s="104">
        <v>450</v>
      </c>
      <c r="K22" s="105">
        <f t="shared" si="0"/>
        <v>450</v>
      </c>
      <c r="L22" s="86" t="s">
        <v>273</v>
      </c>
      <c r="M22" s="86" t="s">
        <v>163</v>
      </c>
      <c r="N22" s="42"/>
      <c r="O22" s="42"/>
      <c r="P22" s="42"/>
      <c r="Q22" s="42"/>
      <c r="R22" s="42"/>
      <c r="S22" s="42"/>
      <c r="T22" s="87">
        <v>41824</v>
      </c>
      <c r="U22" s="87">
        <v>42920</v>
      </c>
      <c r="V22" s="85">
        <v>42370</v>
      </c>
      <c r="W22" s="86" t="s">
        <v>135</v>
      </c>
      <c r="X22" s="86" t="s">
        <v>164</v>
      </c>
    </row>
    <row r="23" spans="1:24" ht="12.2" customHeight="1">
      <c r="A23" s="39">
        <v>8</v>
      </c>
      <c r="B23" s="39">
        <v>14</v>
      </c>
      <c r="C23" s="41" t="s">
        <v>120</v>
      </c>
      <c r="D23" s="41"/>
      <c r="E23" s="39" t="s">
        <v>260</v>
      </c>
      <c r="F23" s="39">
        <v>7010000</v>
      </c>
      <c r="G23" s="39">
        <v>14</v>
      </c>
      <c r="H23" s="41" t="s">
        <v>261</v>
      </c>
      <c r="I23" s="42"/>
      <c r="J23" s="104">
        <v>450</v>
      </c>
      <c r="K23" s="105">
        <f t="shared" si="0"/>
        <v>450</v>
      </c>
      <c r="L23" s="86" t="s">
        <v>273</v>
      </c>
      <c r="M23" s="86" t="s">
        <v>165</v>
      </c>
      <c r="N23" s="42"/>
      <c r="O23" s="42"/>
      <c r="P23" s="42"/>
      <c r="Q23" s="42"/>
      <c r="R23" s="42"/>
      <c r="S23" s="42"/>
      <c r="T23" s="87">
        <v>41824</v>
      </c>
      <c r="U23" s="87">
        <v>42920</v>
      </c>
      <c r="V23" s="85">
        <v>42370</v>
      </c>
      <c r="W23" s="86" t="s">
        <v>135</v>
      </c>
      <c r="X23" s="86" t="s">
        <v>166</v>
      </c>
    </row>
    <row r="24" spans="1:24" ht="12.2" customHeight="1">
      <c r="A24" s="39">
        <v>8</v>
      </c>
      <c r="B24" s="39">
        <v>15</v>
      </c>
      <c r="C24" s="41" t="s">
        <v>120</v>
      </c>
      <c r="D24" s="41"/>
      <c r="E24" s="39" t="s">
        <v>260</v>
      </c>
      <c r="F24" s="39">
        <v>7010000</v>
      </c>
      <c r="G24" s="39">
        <v>15</v>
      </c>
      <c r="H24" s="41" t="s">
        <v>261</v>
      </c>
      <c r="I24" s="42"/>
      <c r="J24" s="104">
        <v>537.6</v>
      </c>
      <c r="K24" s="105">
        <f t="shared" si="0"/>
        <v>537.6</v>
      </c>
      <c r="L24" s="86" t="s">
        <v>274</v>
      </c>
      <c r="M24" s="86" t="s">
        <v>167</v>
      </c>
      <c r="N24" s="42"/>
      <c r="O24" s="42"/>
      <c r="P24" s="42"/>
      <c r="Q24" s="42"/>
      <c r="R24" s="42"/>
      <c r="S24" s="42"/>
      <c r="T24" s="87">
        <v>41824</v>
      </c>
      <c r="U24" s="87">
        <v>42155</v>
      </c>
      <c r="V24" s="85">
        <v>42370</v>
      </c>
      <c r="W24" s="86" t="s">
        <v>135</v>
      </c>
      <c r="X24" s="86" t="s">
        <v>168</v>
      </c>
    </row>
    <row r="25" spans="1:24" ht="12.2" customHeight="1">
      <c r="A25" s="39">
        <v>8</v>
      </c>
      <c r="B25" s="39">
        <v>16</v>
      </c>
      <c r="C25" s="41" t="s">
        <v>120</v>
      </c>
      <c r="D25" s="41"/>
      <c r="E25" s="39" t="s">
        <v>260</v>
      </c>
      <c r="F25" s="39">
        <v>7010000</v>
      </c>
      <c r="G25" s="39">
        <v>16</v>
      </c>
      <c r="H25" s="41" t="s">
        <v>261</v>
      </c>
      <c r="I25" s="42"/>
      <c r="J25" s="104">
        <v>614.4</v>
      </c>
      <c r="K25" s="105">
        <f t="shared" si="0"/>
        <v>614.4</v>
      </c>
      <c r="L25" s="86" t="s">
        <v>274</v>
      </c>
      <c r="M25" s="86" t="s">
        <v>169</v>
      </c>
      <c r="N25" s="42"/>
      <c r="O25" s="42"/>
      <c r="P25" s="42"/>
      <c r="Q25" s="42"/>
      <c r="R25" s="42"/>
      <c r="S25" s="42"/>
      <c r="T25" s="87">
        <v>41824</v>
      </c>
      <c r="U25" s="87">
        <v>42155</v>
      </c>
      <c r="V25" s="85">
        <v>42370</v>
      </c>
      <c r="W25" s="86" t="s">
        <v>135</v>
      </c>
      <c r="X25" s="86" t="s">
        <v>170</v>
      </c>
    </row>
    <row r="26" spans="1:24" ht="12.2" customHeight="1">
      <c r="A26" s="39">
        <v>8</v>
      </c>
      <c r="B26" s="39">
        <v>18</v>
      </c>
      <c r="C26" s="41" t="s">
        <v>120</v>
      </c>
      <c r="D26" s="41"/>
      <c r="E26" s="39" t="s">
        <v>260</v>
      </c>
      <c r="F26" s="39">
        <v>7010000</v>
      </c>
      <c r="G26" s="39">
        <v>18</v>
      </c>
      <c r="H26" s="41" t="s">
        <v>261</v>
      </c>
      <c r="I26" s="42"/>
      <c r="J26" s="104">
        <v>542.70000000000005</v>
      </c>
      <c r="K26" s="105">
        <f t="shared" ref="K26:K29" si="1">J26</f>
        <v>542.70000000000005</v>
      </c>
      <c r="L26" s="86" t="s">
        <v>173</v>
      </c>
      <c r="M26" s="86" t="s">
        <v>174</v>
      </c>
      <c r="N26" s="42"/>
      <c r="O26" s="42"/>
      <c r="P26" s="42"/>
      <c r="Q26" s="42"/>
      <c r="R26" s="42"/>
      <c r="S26" s="42"/>
      <c r="T26" s="87">
        <v>42146</v>
      </c>
      <c r="U26" s="87">
        <v>42482</v>
      </c>
      <c r="V26" s="85">
        <v>42370</v>
      </c>
      <c r="W26" s="86" t="s">
        <v>135</v>
      </c>
      <c r="X26" s="86" t="s">
        <v>175</v>
      </c>
    </row>
    <row r="27" spans="1:24" ht="12.2" customHeight="1">
      <c r="A27" s="39">
        <v>8</v>
      </c>
      <c r="B27" s="39">
        <v>19</v>
      </c>
      <c r="C27" s="41" t="s">
        <v>120</v>
      </c>
      <c r="D27" s="41"/>
      <c r="E27" s="39" t="s">
        <v>260</v>
      </c>
      <c r="F27" s="39">
        <v>7010000</v>
      </c>
      <c r="G27" s="39">
        <v>19</v>
      </c>
      <c r="H27" s="41" t="s">
        <v>261</v>
      </c>
      <c r="I27" s="42"/>
      <c r="J27" s="104">
        <v>599.4</v>
      </c>
      <c r="K27" s="105">
        <f t="shared" si="1"/>
        <v>599.4</v>
      </c>
      <c r="L27" s="86" t="s">
        <v>173</v>
      </c>
      <c r="M27" s="86" t="s">
        <v>176</v>
      </c>
      <c r="N27" s="42"/>
      <c r="O27" s="42"/>
      <c r="P27" s="42"/>
      <c r="Q27" s="42"/>
      <c r="R27" s="42"/>
      <c r="S27" s="42"/>
      <c r="T27" s="87">
        <v>42146</v>
      </c>
      <c r="U27" s="87">
        <v>42482</v>
      </c>
      <c r="V27" s="85">
        <v>42370</v>
      </c>
      <c r="W27" s="86" t="s">
        <v>135</v>
      </c>
      <c r="X27" s="86" t="s">
        <v>177</v>
      </c>
    </row>
    <row r="28" spans="1:24" ht="12.2" customHeight="1">
      <c r="A28" s="39">
        <v>8</v>
      </c>
      <c r="B28" s="39">
        <v>20</v>
      </c>
      <c r="C28" s="41" t="s">
        <v>120</v>
      </c>
      <c r="D28" s="41"/>
      <c r="E28" s="39" t="s">
        <v>260</v>
      </c>
      <c r="F28" s="39">
        <v>7010000</v>
      </c>
      <c r="G28" s="39">
        <v>20</v>
      </c>
      <c r="H28" s="41" t="s">
        <v>261</v>
      </c>
      <c r="I28" s="42"/>
      <c r="J28" s="102">
        <v>812.52</v>
      </c>
      <c r="K28" s="103">
        <f t="shared" si="1"/>
        <v>812.52</v>
      </c>
      <c r="L28" s="86" t="s">
        <v>178</v>
      </c>
      <c r="M28" s="86" t="s">
        <v>179</v>
      </c>
      <c r="N28" s="42"/>
      <c r="O28" s="42"/>
      <c r="P28" s="42"/>
      <c r="Q28" s="42"/>
      <c r="R28" s="42"/>
      <c r="S28" s="42"/>
      <c r="T28" s="87">
        <v>42205</v>
      </c>
      <c r="U28" s="87">
        <v>42541</v>
      </c>
      <c r="V28" s="85">
        <v>42370</v>
      </c>
      <c r="W28" s="86" t="s">
        <v>135</v>
      </c>
      <c r="X28" s="86" t="s">
        <v>180</v>
      </c>
    </row>
    <row r="29" spans="1:24" ht="12.2" customHeight="1">
      <c r="A29" s="39">
        <v>8</v>
      </c>
      <c r="B29" s="39">
        <v>21</v>
      </c>
      <c r="C29" s="41" t="s">
        <v>120</v>
      </c>
      <c r="D29" s="41"/>
      <c r="E29" s="39" t="s">
        <v>260</v>
      </c>
      <c r="F29" s="39">
        <v>7010000</v>
      </c>
      <c r="G29" s="39">
        <v>21</v>
      </c>
      <c r="H29" s="41" t="s">
        <v>261</v>
      </c>
      <c r="I29" s="42"/>
      <c r="J29" s="102">
        <v>860.31</v>
      </c>
      <c r="K29" s="103">
        <f t="shared" si="1"/>
        <v>860.31</v>
      </c>
      <c r="L29" s="86" t="s">
        <v>178</v>
      </c>
      <c r="M29" s="86" t="s">
        <v>181</v>
      </c>
      <c r="N29" s="42"/>
      <c r="O29" s="42"/>
      <c r="P29" s="42"/>
      <c r="Q29" s="42"/>
      <c r="R29" s="42"/>
      <c r="S29" s="42"/>
      <c r="T29" s="87">
        <v>42205</v>
      </c>
      <c r="U29" s="87">
        <v>42541</v>
      </c>
      <c r="V29" s="85">
        <v>42370</v>
      </c>
      <c r="W29" s="86" t="s">
        <v>135</v>
      </c>
      <c r="X29" s="86" t="s">
        <v>182</v>
      </c>
    </row>
    <row r="30" spans="1:24" ht="12.2" customHeight="1">
      <c r="A30" s="39">
        <v>3</v>
      </c>
      <c r="B30" s="39">
        <v>22</v>
      </c>
      <c r="C30" s="41" t="s">
        <v>120</v>
      </c>
      <c r="D30" s="41"/>
      <c r="E30" s="39" t="s">
        <v>262</v>
      </c>
      <c r="F30" s="39">
        <v>6022020</v>
      </c>
      <c r="G30" s="39">
        <v>22</v>
      </c>
      <c r="H30" s="41" t="s">
        <v>271</v>
      </c>
      <c r="I30" s="42"/>
      <c r="J30" s="103">
        <v>6</v>
      </c>
      <c r="K30" s="103">
        <v>6</v>
      </c>
      <c r="L30" s="86" t="s">
        <v>239</v>
      </c>
      <c r="M30" s="86" t="s">
        <v>240</v>
      </c>
      <c r="N30" s="42"/>
      <c r="O30" s="42"/>
      <c r="P30" s="42"/>
      <c r="Q30" s="42"/>
      <c r="R30" s="42"/>
      <c r="S30" s="42"/>
      <c r="T30" s="87">
        <v>42003</v>
      </c>
      <c r="U30" s="87">
        <v>42368</v>
      </c>
      <c r="V30" s="85">
        <v>42370</v>
      </c>
      <c r="W30" s="86" t="s">
        <v>135</v>
      </c>
      <c r="X30" s="47" t="s">
        <v>241</v>
      </c>
    </row>
    <row r="31" spans="1:24" ht="12.2" customHeight="1">
      <c r="A31" s="39">
        <v>8</v>
      </c>
      <c r="B31" s="39">
        <v>23</v>
      </c>
      <c r="C31" s="41" t="s">
        <v>120</v>
      </c>
      <c r="D31" s="41"/>
      <c r="E31" s="39" t="s">
        <v>263</v>
      </c>
      <c r="F31" s="39">
        <v>7523090</v>
      </c>
      <c r="G31" s="39">
        <v>23</v>
      </c>
      <c r="H31" s="41" t="s">
        <v>264</v>
      </c>
      <c r="I31" s="42"/>
      <c r="J31" s="102">
        <v>55.2</v>
      </c>
      <c r="K31" s="103">
        <f t="shared" ref="K31:K38" si="2">J31</f>
        <v>55.2</v>
      </c>
      <c r="L31" s="86" t="s">
        <v>183</v>
      </c>
      <c r="M31" s="86" t="s">
        <v>184</v>
      </c>
      <c r="N31" s="42"/>
      <c r="O31" s="42"/>
      <c r="P31" s="42"/>
      <c r="Q31" s="42"/>
      <c r="R31" s="42"/>
      <c r="S31" s="42"/>
      <c r="T31" s="87">
        <v>41275</v>
      </c>
      <c r="U31" s="87">
        <v>41639</v>
      </c>
      <c r="V31" s="85">
        <v>42370</v>
      </c>
      <c r="W31" s="86" t="s">
        <v>135</v>
      </c>
      <c r="X31" s="86" t="s">
        <v>185</v>
      </c>
    </row>
    <row r="32" spans="1:24" ht="12.2" customHeight="1">
      <c r="A32" s="39">
        <v>8</v>
      </c>
      <c r="B32" s="39">
        <v>24</v>
      </c>
      <c r="C32" s="41" t="s">
        <v>120</v>
      </c>
      <c r="D32" s="41"/>
      <c r="E32" s="39" t="s">
        <v>263</v>
      </c>
      <c r="F32" s="39">
        <v>7523090</v>
      </c>
      <c r="G32" s="39">
        <v>24</v>
      </c>
      <c r="H32" s="41" t="s">
        <v>264</v>
      </c>
      <c r="I32" s="42"/>
      <c r="J32" s="102">
        <v>113.82</v>
      </c>
      <c r="K32" s="103">
        <f t="shared" si="2"/>
        <v>113.82</v>
      </c>
      <c r="L32" s="86" t="s">
        <v>186</v>
      </c>
      <c r="M32" s="86" t="s">
        <v>187</v>
      </c>
      <c r="N32" s="42"/>
      <c r="O32" s="42"/>
      <c r="P32" s="42"/>
      <c r="Q32" s="42"/>
      <c r="R32" s="42"/>
      <c r="S32" s="42"/>
      <c r="T32" s="87">
        <v>41214</v>
      </c>
      <c r="U32" s="87">
        <v>41579</v>
      </c>
      <c r="V32" s="85">
        <v>42370</v>
      </c>
      <c r="W32" s="86" t="s">
        <v>135</v>
      </c>
      <c r="X32" s="86" t="s">
        <v>188</v>
      </c>
    </row>
    <row r="33" spans="1:24" ht="12.2" customHeight="1">
      <c r="A33" s="39">
        <v>8</v>
      </c>
      <c r="B33" s="39">
        <v>25</v>
      </c>
      <c r="C33" s="41" t="s">
        <v>120</v>
      </c>
      <c r="D33" s="41"/>
      <c r="E33" s="39" t="s">
        <v>263</v>
      </c>
      <c r="F33" s="39">
        <v>7523090</v>
      </c>
      <c r="G33" s="39">
        <v>25</v>
      </c>
      <c r="H33" s="41" t="s">
        <v>264</v>
      </c>
      <c r="I33" s="42"/>
      <c r="J33" s="102">
        <v>60</v>
      </c>
      <c r="K33" s="103">
        <f t="shared" si="2"/>
        <v>60</v>
      </c>
      <c r="L33" s="86" t="s">
        <v>189</v>
      </c>
      <c r="M33" s="86" t="s">
        <v>190</v>
      </c>
      <c r="N33" s="42"/>
      <c r="O33" s="42"/>
      <c r="P33" s="42"/>
      <c r="Q33" s="42"/>
      <c r="R33" s="42"/>
      <c r="S33" s="42"/>
      <c r="T33" s="87">
        <v>41577</v>
      </c>
      <c r="U33" s="87">
        <v>41942</v>
      </c>
      <c r="V33" s="85">
        <v>42370</v>
      </c>
      <c r="W33" s="86" t="s">
        <v>135</v>
      </c>
      <c r="X33" s="86" t="s">
        <v>191</v>
      </c>
    </row>
    <row r="34" spans="1:24" ht="12.2" customHeight="1">
      <c r="A34" s="39">
        <v>8</v>
      </c>
      <c r="B34" s="39">
        <v>26</v>
      </c>
      <c r="C34" s="41" t="s">
        <v>120</v>
      </c>
      <c r="D34" s="41"/>
      <c r="E34" s="39" t="s">
        <v>263</v>
      </c>
      <c r="F34" s="39">
        <v>7523090</v>
      </c>
      <c r="G34" s="39">
        <v>26</v>
      </c>
      <c r="H34" s="41" t="s">
        <v>264</v>
      </c>
      <c r="I34" s="42"/>
      <c r="J34" s="102">
        <v>42</v>
      </c>
      <c r="K34" s="103">
        <f t="shared" si="2"/>
        <v>42</v>
      </c>
      <c r="L34" s="86" t="s">
        <v>183</v>
      </c>
      <c r="M34" s="86" t="s">
        <v>192</v>
      </c>
      <c r="N34" s="42"/>
      <c r="O34" s="42"/>
      <c r="P34" s="42"/>
      <c r="Q34" s="42"/>
      <c r="R34" s="42"/>
      <c r="S34" s="42"/>
      <c r="T34" s="87">
        <v>41577</v>
      </c>
      <c r="U34" s="87">
        <v>41942</v>
      </c>
      <c r="V34" s="85">
        <v>42370</v>
      </c>
      <c r="W34" s="86" t="s">
        <v>135</v>
      </c>
      <c r="X34" s="86" t="s">
        <v>193</v>
      </c>
    </row>
    <row r="35" spans="1:24" ht="12.2" customHeight="1">
      <c r="A35" s="39">
        <v>8</v>
      </c>
      <c r="B35" s="39">
        <v>27</v>
      </c>
      <c r="C35" s="41" t="s">
        <v>120</v>
      </c>
      <c r="D35" s="41"/>
      <c r="E35" s="39" t="s">
        <v>263</v>
      </c>
      <c r="F35" s="39">
        <v>7523090</v>
      </c>
      <c r="G35" s="39">
        <v>27</v>
      </c>
      <c r="H35" s="41" t="s">
        <v>264</v>
      </c>
      <c r="I35" s="42"/>
      <c r="J35" s="102">
        <v>43.67</v>
      </c>
      <c r="K35" s="103">
        <f t="shared" si="2"/>
        <v>43.67</v>
      </c>
      <c r="L35" s="86" t="s">
        <v>186</v>
      </c>
      <c r="M35" s="86" t="s">
        <v>194</v>
      </c>
      <c r="N35" s="42"/>
      <c r="O35" s="42"/>
      <c r="P35" s="42"/>
      <c r="Q35" s="42"/>
      <c r="R35" s="42"/>
      <c r="S35" s="42"/>
      <c r="T35" s="87">
        <v>41996</v>
      </c>
      <c r="U35" s="87">
        <v>42369</v>
      </c>
      <c r="V35" s="85">
        <v>42370</v>
      </c>
      <c r="W35" s="86" t="s">
        <v>135</v>
      </c>
      <c r="X35" s="86" t="s">
        <v>195</v>
      </c>
    </row>
    <row r="36" spans="1:24" ht="12.2" customHeight="1">
      <c r="A36" s="39">
        <v>8</v>
      </c>
      <c r="B36" s="39">
        <v>28</v>
      </c>
      <c r="C36" s="41" t="s">
        <v>120</v>
      </c>
      <c r="D36" s="41"/>
      <c r="E36" s="39" t="s">
        <v>263</v>
      </c>
      <c r="F36" s="39">
        <v>7523090</v>
      </c>
      <c r="G36" s="39">
        <v>28</v>
      </c>
      <c r="H36" s="41" t="s">
        <v>264</v>
      </c>
      <c r="I36" s="42"/>
      <c r="J36" s="102">
        <v>119.28</v>
      </c>
      <c r="K36" s="103">
        <f t="shared" si="2"/>
        <v>119.28</v>
      </c>
      <c r="L36" s="86" t="s">
        <v>183</v>
      </c>
      <c r="M36" s="86" t="s">
        <v>196</v>
      </c>
      <c r="N36" s="42"/>
      <c r="O36" s="42"/>
      <c r="P36" s="42"/>
      <c r="Q36" s="42"/>
      <c r="R36" s="42"/>
      <c r="S36" s="42"/>
      <c r="T36" s="87">
        <v>41974</v>
      </c>
      <c r="U36" s="87">
        <v>42339</v>
      </c>
      <c r="V36" s="85">
        <v>42370</v>
      </c>
      <c r="W36" s="86" t="s">
        <v>135</v>
      </c>
      <c r="X36" s="86" t="s">
        <v>197</v>
      </c>
    </row>
    <row r="37" spans="1:24" ht="12.2" customHeight="1">
      <c r="A37" s="39">
        <v>8</v>
      </c>
      <c r="B37" s="39">
        <v>29</v>
      </c>
      <c r="C37" s="41" t="s">
        <v>120</v>
      </c>
      <c r="D37" s="41"/>
      <c r="E37" s="39" t="s">
        <v>263</v>
      </c>
      <c r="F37" s="39">
        <v>7523090</v>
      </c>
      <c r="G37" s="39">
        <v>29</v>
      </c>
      <c r="H37" s="41" t="s">
        <v>264</v>
      </c>
      <c r="I37" s="42"/>
      <c r="J37" s="102">
        <v>29.6</v>
      </c>
      <c r="K37" s="103">
        <f t="shared" si="2"/>
        <v>29.6</v>
      </c>
      <c r="L37" s="86" t="s">
        <v>186</v>
      </c>
      <c r="M37" s="86" t="s">
        <v>201</v>
      </c>
      <c r="N37" s="42"/>
      <c r="O37" s="42"/>
      <c r="P37" s="42"/>
      <c r="Q37" s="42"/>
      <c r="R37" s="42"/>
      <c r="S37" s="42"/>
      <c r="T37" s="87">
        <v>42198</v>
      </c>
      <c r="U37" s="87">
        <v>42369</v>
      </c>
      <c r="V37" s="85">
        <v>42370</v>
      </c>
      <c r="W37" s="86" t="s">
        <v>135</v>
      </c>
      <c r="X37" s="86" t="s">
        <v>202</v>
      </c>
    </row>
    <row r="38" spans="1:24" ht="12.2" customHeight="1">
      <c r="A38" s="39">
        <v>4</v>
      </c>
      <c r="B38" s="39">
        <v>30</v>
      </c>
      <c r="C38" s="41" t="s">
        <v>120</v>
      </c>
      <c r="D38" s="41"/>
      <c r="E38" s="39" t="s">
        <v>265</v>
      </c>
      <c r="F38" s="39">
        <v>6400000</v>
      </c>
      <c r="G38" s="39">
        <v>30</v>
      </c>
      <c r="H38" s="41" t="s">
        <v>266</v>
      </c>
      <c r="I38" s="42"/>
      <c r="J38" s="102">
        <v>90.36</v>
      </c>
      <c r="K38" s="103">
        <f t="shared" si="2"/>
        <v>90.36</v>
      </c>
      <c r="L38" s="86" t="s">
        <v>198</v>
      </c>
      <c r="M38" s="86" t="s">
        <v>199</v>
      </c>
      <c r="N38" s="42"/>
      <c r="O38" s="42"/>
      <c r="P38" s="42"/>
      <c r="Q38" s="42"/>
      <c r="R38" s="42"/>
      <c r="S38" s="42"/>
      <c r="T38" s="87">
        <v>41758</v>
      </c>
      <c r="U38" s="87">
        <v>42004</v>
      </c>
      <c r="V38" s="85">
        <v>42370</v>
      </c>
      <c r="W38" s="86" t="s">
        <v>135</v>
      </c>
      <c r="X38" s="86" t="s">
        <v>200</v>
      </c>
    </row>
    <row r="39" spans="1:24" ht="12.2" customHeight="1">
      <c r="A39" s="39">
        <v>8</v>
      </c>
      <c r="B39" s="39">
        <v>31</v>
      </c>
      <c r="C39" s="41" t="s">
        <v>120</v>
      </c>
      <c r="D39" s="41"/>
      <c r="E39" s="39" t="s">
        <v>267</v>
      </c>
      <c r="F39" s="39">
        <v>6420020</v>
      </c>
      <c r="G39" s="39">
        <v>31</v>
      </c>
      <c r="H39" s="41" t="s">
        <v>266</v>
      </c>
      <c r="I39" s="42"/>
      <c r="J39" s="102" t="s">
        <v>127</v>
      </c>
      <c r="K39" s="102" t="s">
        <v>127</v>
      </c>
      <c r="L39" s="86" t="s">
        <v>203</v>
      </c>
      <c r="M39" s="86" t="s">
        <v>204</v>
      </c>
      <c r="N39" s="42"/>
      <c r="O39" s="42"/>
      <c r="P39" s="42"/>
      <c r="Q39" s="42"/>
      <c r="R39" s="42"/>
      <c r="S39" s="42"/>
      <c r="T39" s="87">
        <v>40483</v>
      </c>
      <c r="U39" s="87">
        <v>40543</v>
      </c>
      <c r="V39" s="85">
        <v>42370</v>
      </c>
      <c r="W39" s="86" t="s">
        <v>135</v>
      </c>
      <c r="X39" s="86">
        <v>1066</v>
      </c>
    </row>
    <row r="40" spans="1:24" ht="12.2" customHeight="1">
      <c r="A40" s="39">
        <v>8</v>
      </c>
      <c r="B40" s="39">
        <v>32</v>
      </c>
      <c r="C40" s="41" t="s">
        <v>120</v>
      </c>
      <c r="D40" s="41"/>
      <c r="E40" s="39" t="s">
        <v>267</v>
      </c>
      <c r="F40" s="39">
        <v>6420020</v>
      </c>
      <c r="G40" s="39">
        <v>32</v>
      </c>
      <c r="H40" s="41" t="s">
        <v>266</v>
      </c>
      <c r="I40" s="42"/>
      <c r="J40" s="102" t="s">
        <v>127</v>
      </c>
      <c r="K40" s="102" t="s">
        <v>127</v>
      </c>
      <c r="L40" s="86" t="s">
        <v>203</v>
      </c>
      <c r="M40" s="86" t="s">
        <v>205</v>
      </c>
      <c r="N40" s="86" t="s">
        <v>203</v>
      </c>
      <c r="O40" s="86" t="s">
        <v>205</v>
      </c>
      <c r="P40" s="86" t="s">
        <v>203</v>
      </c>
      <c r="Q40" s="86" t="s">
        <v>205</v>
      </c>
      <c r="R40" s="86" t="s">
        <v>203</v>
      </c>
      <c r="S40" s="86" t="s">
        <v>205</v>
      </c>
      <c r="T40" s="86" t="s">
        <v>206</v>
      </c>
      <c r="U40" s="86" t="s">
        <v>207</v>
      </c>
      <c r="V40" s="85">
        <v>42370</v>
      </c>
      <c r="W40" s="86" t="s">
        <v>208</v>
      </c>
      <c r="X40" s="86">
        <v>42</v>
      </c>
    </row>
    <row r="41" spans="1:24">
      <c r="A41" s="39">
        <v>8</v>
      </c>
      <c r="B41" s="39">
        <v>33</v>
      </c>
      <c r="C41" s="41" t="s">
        <v>120</v>
      </c>
      <c r="D41" s="41"/>
      <c r="E41" s="39" t="s">
        <v>267</v>
      </c>
      <c r="F41" s="39">
        <v>6420020</v>
      </c>
      <c r="G41" s="39">
        <v>33</v>
      </c>
      <c r="H41" s="41" t="s">
        <v>266</v>
      </c>
      <c r="I41" s="42"/>
      <c r="J41" s="102" t="s">
        <v>127</v>
      </c>
      <c r="K41" s="102" t="s">
        <v>127</v>
      </c>
      <c r="L41" s="86" t="s">
        <v>203</v>
      </c>
      <c r="M41" s="86" t="s">
        <v>209</v>
      </c>
      <c r="N41" s="42"/>
      <c r="O41" s="42"/>
      <c r="P41" s="42"/>
      <c r="Q41" s="42"/>
      <c r="R41" s="42"/>
      <c r="S41" s="42"/>
      <c r="T41" s="87">
        <v>38774</v>
      </c>
      <c r="U41" s="87">
        <v>39139</v>
      </c>
      <c r="V41" s="85">
        <v>42370</v>
      </c>
      <c r="W41" s="86" t="s">
        <v>135</v>
      </c>
      <c r="X41" s="86">
        <v>1044</v>
      </c>
    </row>
    <row r="42" spans="1:24">
      <c r="A42" s="39">
        <v>8</v>
      </c>
      <c r="B42" s="39">
        <v>34</v>
      </c>
      <c r="C42" s="41" t="s">
        <v>120</v>
      </c>
      <c r="D42" s="41"/>
      <c r="E42" s="39" t="s">
        <v>267</v>
      </c>
      <c r="F42" s="39">
        <v>6420020</v>
      </c>
      <c r="G42" s="39">
        <v>34</v>
      </c>
      <c r="H42" s="41" t="s">
        <v>266</v>
      </c>
      <c r="I42" s="42"/>
      <c r="J42" s="102" t="s">
        <v>127</v>
      </c>
      <c r="K42" s="102" t="s">
        <v>127</v>
      </c>
      <c r="L42" s="86" t="s">
        <v>203</v>
      </c>
      <c r="M42" s="86" t="s">
        <v>210</v>
      </c>
      <c r="N42" s="42"/>
      <c r="O42" s="42"/>
      <c r="P42" s="42"/>
      <c r="Q42" s="42"/>
      <c r="R42" s="42"/>
      <c r="S42" s="42"/>
      <c r="T42" s="87">
        <v>40179</v>
      </c>
      <c r="U42" s="86" t="s">
        <v>207</v>
      </c>
      <c r="V42" s="85">
        <v>42370</v>
      </c>
      <c r="W42" s="86" t="s">
        <v>208</v>
      </c>
      <c r="X42" s="86">
        <v>20000082</v>
      </c>
    </row>
    <row r="43" spans="1:24">
      <c r="A43" s="39">
        <v>8</v>
      </c>
      <c r="B43" s="39">
        <v>35</v>
      </c>
      <c r="C43" s="41" t="s">
        <v>120</v>
      </c>
      <c r="D43" s="41"/>
      <c r="E43" s="39" t="s">
        <v>267</v>
      </c>
      <c r="F43" s="39">
        <v>6420020</v>
      </c>
      <c r="G43" s="39">
        <v>35</v>
      </c>
      <c r="H43" s="41" t="s">
        <v>266</v>
      </c>
      <c r="I43" s="42"/>
      <c r="J43" s="102" t="s">
        <v>127</v>
      </c>
      <c r="K43" s="102" t="s">
        <v>127</v>
      </c>
      <c r="L43" s="86" t="s">
        <v>203</v>
      </c>
      <c r="M43" s="86" t="s">
        <v>211</v>
      </c>
      <c r="N43" s="42"/>
      <c r="O43" s="42"/>
      <c r="P43" s="42"/>
      <c r="Q43" s="42"/>
      <c r="R43" s="42"/>
      <c r="S43" s="42"/>
      <c r="T43" s="87">
        <v>38814</v>
      </c>
      <c r="U43" s="86" t="s">
        <v>207</v>
      </c>
      <c r="V43" s="85">
        <v>42370</v>
      </c>
      <c r="W43" s="86" t="s">
        <v>208</v>
      </c>
      <c r="X43" s="86">
        <v>25</v>
      </c>
    </row>
    <row r="44" spans="1:24">
      <c r="A44" s="39">
        <v>8</v>
      </c>
      <c r="B44" s="39">
        <v>36</v>
      </c>
      <c r="C44" s="41" t="s">
        <v>120</v>
      </c>
      <c r="D44" s="41"/>
      <c r="E44" s="39" t="s">
        <v>267</v>
      </c>
      <c r="F44" s="39">
        <v>6420020</v>
      </c>
      <c r="G44" s="39">
        <v>36</v>
      </c>
      <c r="H44" s="41" t="s">
        <v>266</v>
      </c>
      <c r="I44" s="42"/>
      <c r="J44" s="102" t="s">
        <v>127</v>
      </c>
      <c r="K44" s="102" t="s">
        <v>127</v>
      </c>
      <c r="L44" s="86" t="s">
        <v>203</v>
      </c>
      <c r="M44" s="86" t="s">
        <v>212</v>
      </c>
      <c r="N44" s="42"/>
      <c r="O44" s="42"/>
      <c r="P44" s="42"/>
      <c r="Q44" s="42"/>
      <c r="R44" s="42"/>
      <c r="S44" s="42"/>
      <c r="T44" s="86" t="s">
        <v>206</v>
      </c>
      <c r="U44" s="86" t="s">
        <v>207</v>
      </c>
      <c r="V44" s="85">
        <v>42370</v>
      </c>
      <c r="W44" s="86" t="s">
        <v>208</v>
      </c>
      <c r="X44" s="86">
        <v>100182</v>
      </c>
    </row>
    <row r="45" spans="1:24">
      <c r="A45" s="39">
        <v>8</v>
      </c>
      <c r="B45" s="39">
        <v>37</v>
      </c>
      <c r="C45" s="41" t="s">
        <v>120</v>
      </c>
      <c r="D45" s="41"/>
      <c r="E45" s="39" t="s">
        <v>267</v>
      </c>
      <c r="F45" s="39">
        <v>6420020</v>
      </c>
      <c r="G45" s="39">
        <v>37</v>
      </c>
      <c r="H45" s="41" t="s">
        <v>266</v>
      </c>
      <c r="I45" s="42"/>
      <c r="J45" s="102" t="s">
        <v>127</v>
      </c>
      <c r="K45" s="102" t="s">
        <v>127</v>
      </c>
      <c r="L45" s="86" t="s">
        <v>203</v>
      </c>
      <c r="M45" s="86" t="s">
        <v>213</v>
      </c>
      <c r="N45" s="42"/>
      <c r="O45" s="42"/>
      <c r="P45" s="42"/>
      <c r="Q45" s="42"/>
      <c r="R45" s="42"/>
      <c r="S45" s="42"/>
      <c r="T45" s="86" t="s">
        <v>206</v>
      </c>
      <c r="U45" s="86" t="s">
        <v>207</v>
      </c>
      <c r="V45" s="85">
        <v>42370</v>
      </c>
      <c r="W45" s="86" t="s">
        <v>208</v>
      </c>
      <c r="X45" s="86">
        <v>76</v>
      </c>
    </row>
    <row r="46" spans="1:24">
      <c r="A46" s="39">
        <v>8</v>
      </c>
      <c r="B46" s="39">
        <v>38</v>
      </c>
      <c r="C46" s="41" t="s">
        <v>120</v>
      </c>
      <c r="D46" s="41"/>
      <c r="E46" s="39" t="s">
        <v>267</v>
      </c>
      <c r="F46" s="39">
        <v>6420020</v>
      </c>
      <c r="G46" s="39">
        <v>38</v>
      </c>
      <c r="H46" s="41" t="s">
        <v>266</v>
      </c>
      <c r="I46" s="42"/>
      <c r="J46" s="102" t="s">
        <v>127</v>
      </c>
      <c r="K46" s="102" t="s">
        <v>127</v>
      </c>
      <c r="L46" s="86" t="s">
        <v>203</v>
      </c>
      <c r="M46" s="86" t="s">
        <v>214</v>
      </c>
      <c r="N46" s="42"/>
      <c r="O46" s="42"/>
      <c r="P46" s="42"/>
      <c r="Q46" s="42"/>
      <c r="R46" s="42"/>
      <c r="S46" s="42"/>
      <c r="T46" s="86" t="s">
        <v>206</v>
      </c>
      <c r="U46" s="86" t="s">
        <v>207</v>
      </c>
      <c r="V46" s="85">
        <v>42370</v>
      </c>
      <c r="W46" s="86" t="s">
        <v>208</v>
      </c>
      <c r="X46" s="86">
        <v>95</v>
      </c>
    </row>
    <row r="47" spans="1:24">
      <c r="A47" s="39">
        <v>8</v>
      </c>
      <c r="B47" s="39">
        <v>39</v>
      </c>
      <c r="C47" s="41" t="s">
        <v>120</v>
      </c>
      <c r="D47" s="41"/>
      <c r="E47" s="39" t="s">
        <v>267</v>
      </c>
      <c r="F47" s="39">
        <v>6420020</v>
      </c>
      <c r="G47" s="39">
        <v>39</v>
      </c>
      <c r="H47" s="41" t="s">
        <v>266</v>
      </c>
      <c r="I47" s="42"/>
      <c r="J47" s="102" t="s">
        <v>127</v>
      </c>
      <c r="K47" s="102" t="s">
        <v>127</v>
      </c>
      <c r="L47" s="86" t="s">
        <v>203</v>
      </c>
      <c r="M47" s="86" t="s">
        <v>215</v>
      </c>
      <c r="N47" s="42"/>
      <c r="O47" s="42"/>
      <c r="P47" s="42"/>
      <c r="Q47" s="42"/>
      <c r="R47" s="42"/>
      <c r="S47" s="42"/>
      <c r="T47" s="87">
        <v>38724</v>
      </c>
      <c r="U47" s="86" t="s">
        <v>207</v>
      </c>
      <c r="V47" s="85">
        <v>42370</v>
      </c>
      <c r="W47" s="86" t="s">
        <v>208</v>
      </c>
      <c r="X47" s="47" t="s">
        <v>216</v>
      </c>
    </row>
    <row r="48" spans="1:24">
      <c r="A48" s="39">
        <v>8</v>
      </c>
      <c r="B48" s="39">
        <v>40</v>
      </c>
      <c r="C48" s="41" t="s">
        <v>120</v>
      </c>
      <c r="D48" s="41"/>
      <c r="E48" s="39" t="s">
        <v>267</v>
      </c>
      <c r="F48" s="39">
        <v>6420020</v>
      </c>
      <c r="G48" s="39">
        <v>40</v>
      </c>
      <c r="H48" s="41" t="s">
        <v>266</v>
      </c>
      <c r="I48" s="42"/>
      <c r="J48" s="102" t="s">
        <v>127</v>
      </c>
      <c r="K48" s="102" t="s">
        <v>127</v>
      </c>
      <c r="L48" s="86" t="s">
        <v>217</v>
      </c>
      <c r="M48" s="86" t="s">
        <v>218</v>
      </c>
      <c r="N48" s="42"/>
      <c r="O48" s="42"/>
      <c r="P48" s="42"/>
      <c r="Q48" s="42"/>
      <c r="R48" s="42"/>
      <c r="S48" s="42"/>
      <c r="T48" s="86" t="s">
        <v>219</v>
      </c>
      <c r="U48" s="86" t="s">
        <v>207</v>
      </c>
      <c r="V48" s="85">
        <v>42370</v>
      </c>
      <c r="W48" s="86" t="s">
        <v>208</v>
      </c>
      <c r="X48" s="86" t="s">
        <v>220</v>
      </c>
    </row>
    <row r="49" spans="1:24">
      <c r="A49" s="39">
        <v>8</v>
      </c>
      <c r="B49" s="39">
        <v>41</v>
      </c>
      <c r="C49" s="41" t="s">
        <v>120</v>
      </c>
      <c r="D49" s="41"/>
      <c r="E49" s="39" t="s">
        <v>267</v>
      </c>
      <c r="F49" s="39">
        <v>6420030</v>
      </c>
      <c r="G49" s="39">
        <v>41</v>
      </c>
      <c r="H49" s="41" t="s">
        <v>266</v>
      </c>
      <c r="I49" s="42"/>
      <c r="J49" s="102" t="s">
        <v>127</v>
      </c>
      <c r="K49" s="102" t="s">
        <v>127</v>
      </c>
      <c r="L49" s="86" t="s">
        <v>221</v>
      </c>
      <c r="M49" s="86" t="s">
        <v>222</v>
      </c>
      <c r="N49" s="42"/>
      <c r="O49" s="42"/>
      <c r="P49" s="42"/>
      <c r="Q49" s="42"/>
      <c r="R49" s="42"/>
      <c r="S49" s="42"/>
      <c r="T49" s="87">
        <v>41183</v>
      </c>
      <c r="U49" s="86" t="s">
        <v>207</v>
      </c>
      <c r="V49" s="85">
        <v>42370</v>
      </c>
      <c r="W49" s="86" t="s">
        <v>208</v>
      </c>
      <c r="X49" s="86" t="s">
        <v>223</v>
      </c>
    </row>
    <row r="50" spans="1:24">
      <c r="A50" s="39">
        <v>8</v>
      </c>
      <c r="B50" s="39">
        <v>42</v>
      </c>
      <c r="C50" s="41" t="s">
        <v>120</v>
      </c>
      <c r="D50" s="41"/>
      <c r="E50" s="39" t="s">
        <v>265</v>
      </c>
      <c r="F50" s="39">
        <v>6400000</v>
      </c>
      <c r="G50" s="39">
        <v>42</v>
      </c>
      <c r="H50" s="41" t="s">
        <v>266</v>
      </c>
      <c r="I50" s="42"/>
      <c r="J50" s="102" t="s">
        <v>127</v>
      </c>
      <c r="K50" s="102" t="s">
        <v>127</v>
      </c>
      <c r="L50" s="86" t="s">
        <v>224</v>
      </c>
      <c r="M50" s="86" t="s">
        <v>225</v>
      </c>
      <c r="N50" s="42"/>
      <c r="O50" s="42"/>
      <c r="P50" s="42"/>
      <c r="Q50" s="42"/>
      <c r="R50" s="42"/>
      <c r="S50" s="42"/>
      <c r="T50" s="87">
        <v>41640</v>
      </c>
      <c r="U50" s="86" t="s">
        <v>207</v>
      </c>
      <c r="V50" s="85">
        <v>42370</v>
      </c>
      <c r="W50" s="86" t="s">
        <v>208</v>
      </c>
      <c r="X50" s="86">
        <v>1044</v>
      </c>
    </row>
    <row r="51" spans="1:24">
      <c r="A51" s="39">
        <v>8</v>
      </c>
      <c r="B51" s="39">
        <v>43</v>
      </c>
      <c r="C51" s="41" t="s">
        <v>120</v>
      </c>
      <c r="D51" s="41"/>
      <c r="E51" s="39" t="s">
        <v>268</v>
      </c>
      <c r="F51" s="39">
        <v>6400000</v>
      </c>
      <c r="G51" s="39">
        <v>43</v>
      </c>
      <c r="H51" s="41" t="s">
        <v>266</v>
      </c>
      <c r="I51" s="42"/>
      <c r="J51" s="102" t="s">
        <v>127</v>
      </c>
      <c r="K51" s="102" t="s">
        <v>127</v>
      </c>
      <c r="L51" s="86" t="s">
        <v>226</v>
      </c>
      <c r="M51" s="86" t="s">
        <v>227</v>
      </c>
      <c r="N51" s="42"/>
      <c r="O51" s="42"/>
      <c r="P51" s="42"/>
      <c r="Q51" s="42"/>
      <c r="R51" s="42"/>
      <c r="S51" s="42"/>
      <c r="T51" s="87">
        <v>41829</v>
      </c>
      <c r="U51" s="86" t="s">
        <v>207</v>
      </c>
      <c r="V51" s="85">
        <v>42370</v>
      </c>
      <c r="W51" s="86" t="s">
        <v>208</v>
      </c>
      <c r="X51" s="86" t="s">
        <v>228</v>
      </c>
    </row>
    <row r="52" spans="1:24">
      <c r="A52" s="39">
        <v>8</v>
      </c>
      <c r="B52" s="39">
        <v>44</v>
      </c>
      <c r="C52" s="41" t="s">
        <v>120</v>
      </c>
      <c r="D52" s="41"/>
      <c r="E52" s="39" t="s">
        <v>268</v>
      </c>
      <c r="F52" s="39">
        <v>6400000</v>
      </c>
      <c r="G52" s="39">
        <v>44</v>
      </c>
      <c r="H52" s="41" t="s">
        <v>266</v>
      </c>
      <c r="I52" s="42"/>
      <c r="J52" s="102" t="s">
        <v>127</v>
      </c>
      <c r="K52" s="102" t="s">
        <v>127</v>
      </c>
      <c r="L52" s="91" t="s">
        <v>226</v>
      </c>
      <c r="M52" s="86" t="s">
        <v>227</v>
      </c>
      <c r="N52" s="42"/>
      <c r="O52" s="42"/>
      <c r="P52" s="42"/>
      <c r="Q52" s="42"/>
      <c r="R52" s="42"/>
      <c r="S52" s="42"/>
      <c r="T52" s="87">
        <v>38897</v>
      </c>
      <c r="U52" s="86" t="s">
        <v>207</v>
      </c>
      <c r="V52" s="85">
        <v>42370</v>
      </c>
      <c r="W52" s="86" t="s">
        <v>208</v>
      </c>
      <c r="X52" s="91">
        <v>11404362</v>
      </c>
    </row>
    <row r="53" spans="1:24">
      <c r="A53" s="39">
        <v>8</v>
      </c>
      <c r="B53" s="39">
        <v>45</v>
      </c>
      <c r="C53" s="41" t="s">
        <v>120</v>
      </c>
      <c r="D53" s="41"/>
      <c r="E53" s="39" t="s">
        <v>268</v>
      </c>
      <c r="F53" s="39">
        <v>6400000</v>
      </c>
      <c r="G53" s="39">
        <v>45</v>
      </c>
      <c r="H53" s="41" t="s">
        <v>266</v>
      </c>
      <c r="I53" s="42"/>
      <c r="J53" s="102" t="s">
        <v>127</v>
      </c>
      <c r="K53" s="102" t="s">
        <v>127</v>
      </c>
      <c r="L53" s="86" t="s">
        <v>226</v>
      </c>
      <c r="M53" s="86" t="s">
        <v>227</v>
      </c>
      <c r="N53" s="42"/>
      <c r="O53" s="42"/>
      <c r="P53" s="42"/>
      <c r="Q53" s="42"/>
      <c r="R53" s="42"/>
      <c r="S53" s="42"/>
      <c r="T53" s="87">
        <v>38939</v>
      </c>
      <c r="U53" s="86" t="s">
        <v>207</v>
      </c>
      <c r="V53" s="85">
        <v>42370</v>
      </c>
      <c r="W53" s="86" t="s">
        <v>208</v>
      </c>
      <c r="X53" s="91">
        <v>11077668</v>
      </c>
    </row>
    <row r="54" spans="1:24">
      <c r="A54" s="39">
        <v>8</v>
      </c>
      <c r="B54" s="39">
        <v>46</v>
      </c>
      <c r="C54" s="41" t="s">
        <v>120</v>
      </c>
      <c r="D54" s="41"/>
      <c r="E54" s="39" t="s">
        <v>268</v>
      </c>
      <c r="F54" s="39">
        <v>6400000</v>
      </c>
      <c r="G54" s="39">
        <v>46</v>
      </c>
      <c r="H54" s="41" t="s">
        <v>266</v>
      </c>
      <c r="I54" s="42"/>
      <c r="J54" s="102" t="s">
        <v>127</v>
      </c>
      <c r="K54" s="102" t="s">
        <v>127</v>
      </c>
      <c r="L54" s="91" t="s">
        <v>226</v>
      </c>
      <c r="M54" s="86" t="s">
        <v>227</v>
      </c>
      <c r="N54" s="42"/>
      <c r="O54" s="42"/>
      <c r="P54" s="42"/>
      <c r="Q54" s="42"/>
      <c r="R54" s="42"/>
      <c r="S54" s="42"/>
      <c r="T54" s="87">
        <v>39363</v>
      </c>
      <c r="U54" s="86" t="s">
        <v>207</v>
      </c>
      <c r="V54" s="85">
        <v>42370</v>
      </c>
      <c r="W54" s="86" t="s">
        <v>208</v>
      </c>
      <c r="X54" s="91">
        <v>15594462</v>
      </c>
    </row>
    <row r="55" spans="1:24">
      <c r="A55" s="39">
        <v>8</v>
      </c>
      <c r="B55" s="39">
        <v>47</v>
      </c>
      <c r="C55" s="41" t="s">
        <v>120</v>
      </c>
      <c r="D55" s="41"/>
      <c r="E55" s="39" t="s">
        <v>268</v>
      </c>
      <c r="F55" s="39">
        <v>6400000</v>
      </c>
      <c r="G55" s="39">
        <v>47</v>
      </c>
      <c r="H55" s="41" t="s">
        <v>266</v>
      </c>
      <c r="I55" s="42"/>
      <c r="J55" s="102" t="s">
        <v>127</v>
      </c>
      <c r="K55" s="102" t="s">
        <v>127</v>
      </c>
      <c r="L55" s="86" t="s">
        <v>226</v>
      </c>
      <c r="M55" s="86" t="s">
        <v>227</v>
      </c>
      <c r="N55" s="42"/>
      <c r="O55" s="42"/>
      <c r="P55" s="42"/>
      <c r="Q55" s="42"/>
      <c r="R55" s="42"/>
      <c r="S55" s="42"/>
      <c r="T55" s="87">
        <v>40259</v>
      </c>
      <c r="U55" s="86" t="s">
        <v>207</v>
      </c>
      <c r="V55" s="85">
        <v>42370</v>
      </c>
      <c r="W55" s="86" t="s">
        <v>208</v>
      </c>
      <c r="X55" s="91" t="s">
        <v>229</v>
      </c>
    </row>
    <row r="56" spans="1:24">
      <c r="A56" s="39">
        <v>8</v>
      </c>
      <c r="B56" s="39">
        <v>48</v>
      </c>
      <c r="C56" s="41" t="s">
        <v>120</v>
      </c>
      <c r="D56" s="41"/>
      <c r="E56" s="39" t="s">
        <v>268</v>
      </c>
      <c r="F56" s="39">
        <v>6400000</v>
      </c>
      <c r="G56" s="39">
        <v>48</v>
      </c>
      <c r="H56" s="41" t="s">
        <v>266</v>
      </c>
      <c r="I56" s="42"/>
      <c r="J56" s="102" t="s">
        <v>127</v>
      </c>
      <c r="K56" s="102" t="s">
        <v>127</v>
      </c>
      <c r="L56" s="91" t="s">
        <v>226</v>
      </c>
      <c r="M56" s="86" t="s">
        <v>227</v>
      </c>
      <c r="N56" s="42"/>
      <c r="O56" s="42"/>
      <c r="P56" s="42"/>
      <c r="Q56" s="42"/>
      <c r="R56" s="42"/>
      <c r="S56" s="42"/>
      <c r="T56" s="87">
        <v>40309</v>
      </c>
      <c r="U56" s="86" t="s">
        <v>207</v>
      </c>
      <c r="V56" s="85">
        <v>42370</v>
      </c>
      <c r="W56" s="86" t="s">
        <v>208</v>
      </c>
      <c r="X56" s="91">
        <v>913196</v>
      </c>
    </row>
    <row r="57" spans="1:24">
      <c r="A57" s="39">
        <v>8</v>
      </c>
      <c r="B57" s="39">
        <v>49</v>
      </c>
      <c r="C57" s="41" t="s">
        <v>120</v>
      </c>
      <c r="D57" s="41"/>
      <c r="E57" s="39" t="s">
        <v>268</v>
      </c>
      <c r="F57" s="39">
        <v>6400000</v>
      </c>
      <c r="G57" s="39">
        <v>49</v>
      </c>
      <c r="H57" s="41" t="s">
        <v>266</v>
      </c>
      <c r="I57" s="42"/>
      <c r="J57" s="102" t="s">
        <v>127</v>
      </c>
      <c r="K57" s="102" t="s">
        <v>127</v>
      </c>
      <c r="L57" s="86" t="s">
        <v>226</v>
      </c>
      <c r="M57" s="86" t="s">
        <v>227</v>
      </c>
      <c r="N57" s="42"/>
      <c r="O57" s="42"/>
      <c r="P57" s="42"/>
      <c r="Q57" s="42"/>
      <c r="R57" s="42"/>
      <c r="S57" s="42"/>
      <c r="T57" s="87">
        <v>41576</v>
      </c>
      <c r="U57" s="86" t="s">
        <v>207</v>
      </c>
      <c r="V57" s="85">
        <v>42370</v>
      </c>
      <c r="W57" s="86" t="s">
        <v>208</v>
      </c>
      <c r="X57" s="91">
        <v>2295683</v>
      </c>
    </row>
    <row r="58" spans="1:24">
      <c r="A58" s="39">
        <v>8</v>
      </c>
      <c r="B58" s="39">
        <v>50</v>
      </c>
      <c r="C58" s="41" t="s">
        <v>120</v>
      </c>
      <c r="D58" s="41"/>
      <c r="E58" s="39" t="s">
        <v>268</v>
      </c>
      <c r="F58" s="39">
        <v>6400000</v>
      </c>
      <c r="G58" s="39">
        <v>50</v>
      </c>
      <c r="H58" s="41" t="s">
        <v>266</v>
      </c>
      <c r="I58" s="42"/>
      <c r="J58" s="102" t="s">
        <v>127</v>
      </c>
      <c r="K58" s="102" t="s">
        <v>127</v>
      </c>
      <c r="L58" s="91" t="s">
        <v>226</v>
      </c>
      <c r="M58" s="86" t="s">
        <v>227</v>
      </c>
      <c r="N58" s="42"/>
      <c r="O58" s="42"/>
      <c r="P58" s="42"/>
      <c r="Q58" s="42"/>
      <c r="R58" s="42"/>
      <c r="S58" s="42"/>
      <c r="T58" s="87">
        <v>41576</v>
      </c>
      <c r="U58" s="86" t="s">
        <v>207</v>
      </c>
      <c r="V58" s="85">
        <v>42370</v>
      </c>
      <c r="W58" s="86" t="s">
        <v>208</v>
      </c>
      <c r="X58" s="91">
        <v>2295684</v>
      </c>
    </row>
    <row r="59" spans="1:24">
      <c r="A59" s="39">
        <v>8</v>
      </c>
      <c r="B59" s="39">
        <v>51</v>
      </c>
      <c r="C59" s="41" t="s">
        <v>120</v>
      </c>
      <c r="D59" s="41"/>
      <c r="E59" s="39" t="s">
        <v>268</v>
      </c>
      <c r="F59" s="39">
        <v>6400000</v>
      </c>
      <c r="G59" s="39">
        <v>51</v>
      </c>
      <c r="H59" s="41" t="s">
        <v>266</v>
      </c>
      <c r="I59" s="42"/>
      <c r="J59" s="102" t="s">
        <v>127</v>
      </c>
      <c r="K59" s="102" t="s">
        <v>127</v>
      </c>
      <c r="L59" s="92" t="s">
        <v>226</v>
      </c>
      <c r="M59" s="86" t="s">
        <v>227</v>
      </c>
      <c r="N59" s="42"/>
      <c r="O59" s="42"/>
      <c r="P59" s="42"/>
      <c r="Q59" s="42"/>
      <c r="R59" s="42"/>
      <c r="S59" s="42"/>
      <c r="T59" s="87">
        <v>42019</v>
      </c>
      <c r="U59" s="86" t="s">
        <v>207</v>
      </c>
      <c r="V59" s="85">
        <v>42370</v>
      </c>
      <c r="W59" s="86" t="s">
        <v>208</v>
      </c>
      <c r="X59" s="47" t="s">
        <v>230</v>
      </c>
    </row>
    <row r="60" spans="1:24">
      <c r="A60" s="39">
        <v>8</v>
      </c>
      <c r="B60" s="39">
        <v>52</v>
      </c>
      <c r="C60" s="41" t="s">
        <v>120</v>
      </c>
      <c r="D60" s="41"/>
      <c r="E60" s="39" t="s">
        <v>268</v>
      </c>
      <c r="F60" s="39">
        <v>6400000</v>
      </c>
      <c r="G60" s="39">
        <v>52</v>
      </c>
      <c r="H60" s="41" t="s">
        <v>266</v>
      </c>
      <c r="I60" s="42"/>
      <c r="J60" s="102" t="s">
        <v>127</v>
      </c>
      <c r="K60" s="102" t="s">
        <v>127</v>
      </c>
      <c r="L60" s="93" t="s">
        <v>226</v>
      </c>
      <c r="M60" s="86" t="s">
        <v>227</v>
      </c>
      <c r="N60" s="42"/>
      <c r="O60" s="42"/>
      <c r="P60" s="42"/>
      <c r="Q60" s="42"/>
      <c r="R60" s="42"/>
      <c r="S60" s="42"/>
      <c r="T60" s="87">
        <v>41766</v>
      </c>
      <c r="U60" s="86" t="s">
        <v>207</v>
      </c>
      <c r="V60" s="85">
        <v>42370</v>
      </c>
      <c r="W60" s="86" t="s">
        <v>208</v>
      </c>
      <c r="X60" s="47" t="s">
        <v>231</v>
      </c>
    </row>
    <row r="61" spans="1:24">
      <c r="A61" s="39">
        <v>8</v>
      </c>
      <c r="B61" s="39">
        <v>53</v>
      </c>
      <c r="C61" s="41" t="s">
        <v>120</v>
      </c>
      <c r="D61" s="41"/>
      <c r="E61" s="39" t="s">
        <v>268</v>
      </c>
      <c r="F61" s="39">
        <v>6400000</v>
      </c>
      <c r="G61" s="39">
        <v>53</v>
      </c>
      <c r="H61" s="41" t="s">
        <v>266</v>
      </c>
      <c r="I61" s="42"/>
      <c r="J61" s="102" t="s">
        <v>127</v>
      </c>
      <c r="K61" s="102" t="s">
        <v>127</v>
      </c>
      <c r="L61" s="92" t="s">
        <v>226</v>
      </c>
      <c r="M61" s="86" t="s">
        <v>227</v>
      </c>
      <c r="N61" s="42"/>
      <c r="O61" s="42"/>
      <c r="P61" s="42"/>
      <c r="Q61" s="42"/>
      <c r="R61" s="42"/>
      <c r="S61" s="42"/>
      <c r="T61" s="87">
        <v>41484</v>
      </c>
      <c r="U61" s="86" t="s">
        <v>207</v>
      </c>
      <c r="V61" s="85">
        <v>42370</v>
      </c>
      <c r="W61" s="86" t="s">
        <v>208</v>
      </c>
      <c r="X61" s="47" t="s">
        <v>232</v>
      </c>
    </row>
    <row r="62" spans="1:24">
      <c r="A62" s="39">
        <v>8</v>
      </c>
      <c r="B62" s="39">
        <v>54</v>
      </c>
      <c r="C62" s="41" t="s">
        <v>120</v>
      </c>
      <c r="D62" s="41"/>
      <c r="E62" s="39" t="s">
        <v>268</v>
      </c>
      <c r="F62" s="39">
        <v>6400000</v>
      </c>
      <c r="G62" s="39">
        <v>54</v>
      </c>
      <c r="H62" s="41" t="s">
        <v>266</v>
      </c>
      <c r="I62" s="42"/>
      <c r="J62" s="102" t="s">
        <v>127</v>
      </c>
      <c r="K62" s="102" t="s">
        <v>127</v>
      </c>
      <c r="L62" s="93" t="s">
        <v>226</v>
      </c>
      <c r="M62" s="86" t="s">
        <v>227</v>
      </c>
      <c r="N62" s="42"/>
      <c r="O62" s="42"/>
      <c r="P62" s="42"/>
      <c r="Q62" s="42"/>
      <c r="R62" s="42"/>
      <c r="S62" s="42"/>
      <c r="T62" s="87">
        <v>41950</v>
      </c>
      <c r="U62" s="86" t="s">
        <v>207</v>
      </c>
      <c r="V62" s="85">
        <v>42370</v>
      </c>
      <c r="W62" s="86" t="s">
        <v>208</v>
      </c>
      <c r="X62" s="47" t="s">
        <v>233</v>
      </c>
    </row>
    <row r="63" spans="1:24">
      <c r="A63" s="39">
        <v>8</v>
      </c>
      <c r="B63" s="39">
        <v>55</v>
      </c>
      <c r="C63" s="41" t="s">
        <v>120</v>
      </c>
      <c r="D63" s="41"/>
      <c r="E63" s="39" t="s">
        <v>268</v>
      </c>
      <c r="F63" s="39">
        <v>6400000</v>
      </c>
      <c r="G63" s="39">
        <v>55</v>
      </c>
      <c r="H63" s="41" t="s">
        <v>266</v>
      </c>
      <c r="I63" s="42"/>
      <c r="J63" s="102" t="s">
        <v>127</v>
      </c>
      <c r="K63" s="102" t="s">
        <v>127</v>
      </c>
      <c r="L63" s="92" t="s">
        <v>226</v>
      </c>
      <c r="M63" s="86" t="s">
        <v>227</v>
      </c>
      <c r="N63" s="42"/>
      <c r="O63" s="42"/>
      <c r="P63" s="42"/>
      <c r="Q63" s="42"/>
      <c r="R63" s="42"/>
      <c r="S63" s="42"/>
      <c r="T63" s="87">
        <v>42199</v>
      </c>
      <c r="U63" s="86" t="s">
        <v>207</v>
      </c>
      <c r="V63" s="85">
        <v>42370</v>
      </c>
      <c r="W63" s="86" t="s">
        <v>208</v>
      </c>
      <c r="X63" s="47" t="s">
        <v>234</v>
      </c>
    </row>
    <row r="64" spans="1:24">
      <c r="A64" s="39">
        <v>8</v>
      </c>
      <c r="B64" s="39">
        <v>56</v>
      </c>
      <c r="C64" s="41" t="s">
        <v>120</v>
      </c>
      <c r="D64" s="41"/>
      <c r="E64" s="39" t="s">
        <v>268</v>
      </c>
      <c r="F64" s="39">
        <v>6400000</v>
      </c>
      <c r="G64" s="39">
        <v>56</v>
      </c>
      <c r="H64" s="41" t="s">
        <v>266</v>
      </c>
      <c r="I64" s="42"/>
      <c r="J64" s="102" t="s">
        <v>127</v>
      </c>
      <c r="K64" s="102" t="s">
        <v>127</v>
      </c>
      <c r="L64" s="93" t="s">
        <v>226</v>
      </c>
      <c r="M64" s="86" t="s">
        <v>227</v>
      </c>
      <c r="N64" s="42"/>
      <c r="O64" s="42"/>
      <c r="P64" s="42"/>
      <c r="Q64" s="42"/>
      <c r="R64" s="42"/>
      <c r="S64" s="42"/>
      <c r="T64" s="87">
        <v>42257</v>
      </c>
      <c r="U64" s="86" t="s">
        <v>207</v>
      </c>
      <c r="V64" s="85">
        <v>42370</v>
      </c>
      <c r="W64" s="86" t="s">
        <v>208</v>
      </c>
      <c r="X64" s="47" t="s">
        <v>235</v>
      </c>
    </row>
    <row r="65" spans="1:24">
      <c r="A65" s="39">
        <v>8</v>
      </c>
      <c r="B65" s="39">
        <v>57</v>
      </c>
      <c r="C65" s="41" t="s">
        <v>120</v>
      </c>
      <c r="D65" s="41"/>
      <c r="E65" s="39" t="s">
        <v>268</v>
      </c>
      <c r="F65" s="39">
        <v>6400000</v>
      </c>
      <c r="G65" s="39">
        <v>57</v>
      </c>
      <c r="H65" s="41" t="s">
        <v>266</v>
      </c>
      <c r="I65" s="42"/>
      <c r="J65" s="102" t="s">
        <v>127</v>
      </c>
      <c r="K65" s="102" t="s">
        <v>127</v>
      </c>
      <c r="L65" s="86" t="s">
        <v>236</v>
      </c>
      <c r="M65" s="86" t="s">
        <v>227</v>
      </c>
      <c r="N65" s="42"/>
      <c r="O65" s="42"/>
      <c r="P65" s="42"/>
      <c r="Q65" s="42"/>
      <c r="R65" s="42"/>
      <c r="S65" s="42"/>
      <c r="T65" s="87">
        <v>39422</v>
      </c>
      <c r="U65" s="86" t="s">
        <v>207</v>
      </c>
      <c r="V65" s="85">
        <v>42370</v>
      </c>
      <c r="W65" s="86" t="s">
        <v>208</v>
      </c>
      <c r="X65" s="47" t="s">
        <v>237</v>
      </c>
    </row>
    <row r="66" spans="1:24">
      <c r="A66" s="39">
        <v>8</v>
      </c>
      <c r="B66" s="39">
        <v>58</v>
      </c>
      <c r="C66" s="41" t="s">
        <v>120</v>
      </c>
      <c r="D66" s="41"/>
      <c r="E66" s="39" t="s">
        <v>268</v>
      </c>
      <c r="F66" s="39">
        <v>6400000</v>
      </c>
      <c r="G66" s="39">
        <v>58</v>
      </c>
      <c r="H66" s="41" t="s">
        <v>266</v>
      </c>
      <c r="I66" s="42"/>
      <c r="J66" s="102" t="s">
        <v>127</v>
      </c>
      <c r="K66" s="102" t="s">
        <v>127</v>
      </c>
      <c r="L66" s="86" t="s">
        <v>236</v>
      </c>
      <c r="M66" s="86" t="s">
        <v>227</v>
      </c>
      <c r="N66" s="42"/>
      <c r="O66" s="42"/>
      <c r="P66" s="42"/>
      <c r="Q66" s="42"/>
      <c r="R66" s="42"/>
      <c r="S66" s="42"/>
      <c r="T66" s="87">
        <v>41451</v>
      </c>
      <c r="U66" s="87" t="s">
        <v>207</v>
      </c>
      <c r="V66" s="85">
        <v>42370</v>
      </c>
      <c r="W66" s="86" t="s">
        <v>208</v>
      </c>
      <c r="X66" s="47" t="s">
        <v>238</v>
      </c>
    </row>
    <row r="67" spans="1:24">
      <c r="A67" s="39">
        <v>4</v>
      </c>
      <c r="B67" s="39">
        <v>59</v>
      </c>
      <c r="C67" s="41" t="s">
        <v>120</v>
      </c>
      <c r="D67" s="41"/>
      <c r="E67" s="39" t="s">
        <v>265</v>
      </c>
      <c r="F67" s="39">
        <v>6400000</v>
      </c>
      <c r="G67" s="39">
        <v>59</v>
      </c>
      <c r="H67" s="41" t="s">
        <v>266</v>
      </c>
      <c r="I67" s="42"/>
      <c r="J67" s="102" t="s">
        <v>127</v>
      </c>
      <c r="K67" s="102" t="s">
        <v>127</v>
      </c>
      <c r="L67" s="86" t="s">
        <v>224</v>
      </c>
      <c r="M67" s="86" t="s">
        <v>225</v>
      </c>
      <c r="N67" s="42"/>
      <c r="O67" s="42"/>
      <c r="P67" s="42"/>
      <c r="Q67" s="42"/>
      <c r="R67" s="42"/>
      <c r="S67" s="42"/>
      <c r="T67" s="87">
        <v>41640</v>
      </c>
      <c r="U67" s="86" t="s">
        <v>207</v>
      </c>
      <c r="V67" s="85">
        <v>42370</v>
      </c>
      <c r="W67" s="86" t="s">
        <v>208</v>
      </c>
      <c r="X67" s="86" t="s">
        <v>242</v>
      </c>
    </row>
    <row r="68" spans="1:24">
      <c r="A68" s="39">
        <v>4</v>
      </c>
      <c r="B68" s="39">
        <v>60</v>
      </c>
      <c r="C68" s="41" t="s">
        <v>120</v>
      </c>
      <c r="D68" s="41"/>
      <c r="E68" s="39" t="s">
        <v>265</v>
      </c>
      <c r="F68" s="39">
        <v>6400000</v>
      </c>
      <c r="G68" s="39">
        <v>60</v>
      </c>
      <c r="H68" s="41" t="s">
        <v>266</v>
      </c>
      <c r="I68" s="42"/>
      <c r="J68" s="102" t="s">
        <v>127</v>
      </c>
      <c r="K68" s="102" t="s">
        <v>127</v>
      </c>
      <c r="L68" s="93" t="s">
        <v>226</v>
      </c>
      <c r="M68" s="86" t="s">
        <v>243</v>
      </c>
      <c r="N68" s="42"/>
      <c r="O68" s="42"/>
      <c r="P68" s="42"/>
      <c r="Q68" s="42"/>
      <c r="R68" s="42"/>
      <c r="S68" s="42"/>
      <c r="T68" s="87">
        <v>41829</v>
      </c>
      <c r="U68" s="86" t="s">
        <v>207</v>
      </c>
      <c r="V68" s="85">
        <v>42370</v>
      </c>
      <c r="W68" s="86" t="s">
        <v>208</v>
      </c>
      <c r="X68" s="47" t="s">
        <v>228</v>
      </c>
    </row>
    <row r="69" spans="1:24">
      <c r="A69" s="39">
        <v>8</v>
      </c>
      <c r="B69" s="39">
        <v>61</v>
      </c>
      <c r="C69" s="41" t="s">
        <v>120</v>
      </c>
      <c r="D69" s="41"/>
      <c r="E69" s="39" t="s">
        <v>269</v>
      </c>
      <c r="F69" s="39">
        <v>6512514</v>
      </c>
      <c r="G69" s="39">
        <v>61</v>
      </c>
      <c r="H69" s="41" t="s">
        <v>126</v>
      </c>
      <c r="I69" s="42"/>
      <c r="J69" s="102" t="s">
        <v>127</v>
      </c>
      <c r="K69" s="102" t="s">
        <v>127</v>
      </c>
      <c r="L69" s="86" t="s">
        <v>244</v>
      </c>
      <c r="M69" s="86" t="s">
        <v>245</v>
      </c>
      <c r="N69" s="42"/>
      <c r="O69" s="42"/>
      <c r="P69" s="42"/>
      <c r="Q69" s="42"/>
      <c r="R69" s="42"/>
      <c r="S69" s="42"/>
      <c r="T69" s="86" t="s">
        <v>246</v>
      </c>
      <c r="U69" s="86" t="s">
        <v>207</v>
      </c>
      <c r="V69" s="85">
        <v>42370</v>
      </c>
      <c r="W69" s="86" t="s">
        <v>208</v>
      </c>
      <c r="X69" s="47" t="s">
        <v>247</v>
      </c>
    </row>
    <row r="70" spans="1:24">
      <c r="A70" s="39">
        <v>8</v>
      </c>
      <c r="B70" s="39">
        <v>62</v>
      </c>
      <c r="C70" s="41" t="s">
        <v>120</v>
      </c>
      <c r="D70" s="41"/>
      <c r="E70" s="39" t="s">
        <v>269</v>
      </c>
      <c r="F70" s="39">
        <v>6512514</v>
      </c>
      <c r="G70" s="39">
        <v>62</v>
      </c>
      <c r="H70" s="41" t="s">
        <v>126</v>
      </c>
      <c r="I70" s="42"/>
      <c r="J70" s="102" t="s">
        <v>127</v>
      </c>
      <c r="K70" s="102" t="s">
        <v>127</v>
      </c>
      <c r="L70" s="86" t="s">
        <v>248</v>
      </c>
      <c r="M70" s="86" t="s">
        <v>245</v>
      </c>
      <c r="N70" s="42"/>
      <c r="O70" s="42"/>
      <c r="P70" s="42"/>
      <c r="Q70" s="42"/>
      <c r="R70" s="42"/>
      <c r="S70" s="42"/>
      <c r="T70" s="87">
        <v>38252</v>
      </c>
      <c r="U70" s="87">
        <v>38617</v>
      </c>
      <c r="V70" s="85">
        <v>42370</v>
      </c>
      <c r="W70" s="86" t="s">
        <v>135</v>
      </c>
      <c r="X70" s="47" t="s">
        <v>249</v>
      </c>
    </row>
    <row r="71" spans="1:24">
      <c r="A71" s="39">
        <v>8</v>
      </c>
      <c r="B71" s="39">
        <v>63</v>
      </c>
      <c r="C71" s="41" t="s">
        <v>120</v>
      </c>
      <c r="D71" s="41"/>
      <c r="E71" s="39" t="s">
        <v>270</v>
      </c>
      <c r="F71" s="39">
        <v>6411000</v>
      </c>
      <c r="G71" s="39">
        <v>63</v>
      </c>
      <c r="H71" s="41" t="s">
        <v>126</v>
      </c>
      <c r="I71" s="42"/>
      <c r="J71" s="102" t="s">
        <v>127</v>
      </c>
      <c r="K71" s="102" t="s">
        <v>127</v>
      </c>
      <c r="L71" s="39" t="s">
        <v>250</v>
      </c>
      <c r="M71" s="39" t="s">
        <v>251</v>
      </c>
      <c r="N71" s="89"/>
      <c r="O71" s="89"/>
      <c r="P71" s="89"/>
      <c r="Q71" s="89"/>
      <c r="R71" s="89"/>
      <c r="S71" s="89"/>
      <c r="T71" s="85">
        <v>40886</v>
      </c>
      <c r="U71" s="85">
        <v>41274</v>
      </c>
      <c r="V71" s="85">
        <v>42370</v>
      </c>
      <c r="W71" s="39" t="s">
        <v>135</v>
      </c>
      <c r="X71" s="90" t="s">
        <v>252</v>
      </c>
    </row>
    <row r="72" spans="1:24" ht="25.5">
      <c r="A72" s="39">
        <v>8</v>
      </c>
      <c r="B72" s="39">
        <v>64</v>
      </c>
      <c r="C72" s="41" t="s">
        <v>120</v>
      </c>
      <c r="D72" s="41"/>
      <c r="E72" s="39" t="s">
        <v>270</v>
      </c>
      <c r="F72" s="39">
        <v>6411000</v>
      </c>
      <c r="G72" s="39">
        <v>64</v>
      </c>
      <c r="H72" s="41" t="s">
        <v>126</v>
      </c>
      <c r="I72" s="42"/>
      <c r="J72" s="102" t="s">
        <v>127</v>
      </c>
      <c r="K72" s="102" t="s">
        <v>127</v>
      </c>
      <c r="L72" s="39" t="s">
        <v>250</v>
      </c>
      <c r="M72" s="41" t="s">
        <v>253</v>
      </c>
      <c r="N72" s="89"/>
      <c r="O72" s="89"/>
      <c r="P72" s="89"/>
      <c r="Q72" s="89"/>
      <c r="R72" s="89"/>
      <c r="S72" s="89"/>
      <c r="T72" s="85">
        <v>39539</v>
      </c>
      <c r="U72" s="85">
        <v>39813</v>
      </c>
      <c r="V72" s="85">
        <v>42370</v>
      </c>
      <c r="W72" s="39" t="s">
        <v>135</v>
      </c>
      <c r="X72" s="90" t="s">
        <v>254</v>
      </c>
    </row>
    <row r="73" spans="1:24">
      <c r="A73" s="23">
        <v>8</v>
      </c>
      <c r="B73" s="39">
        <v>65</v>
      </c>
      <c r="C73" s="41" t="s">
        <v>120</v>
      </c>
      <c r="D73" s="38"/>
      <c r="E73" s="94" t="s">
        <v>276</v>
      </c>
      <c r="F73" s="94">
        <v>6719090</v>
      </c>
      <c r="G73" s="39">
        <v>64</v>
      </c>
      <c r="H73" s="95" t="s">
        <v>277</v>
      </c>
      <c r="I73" s="21"/>
      <c r="J73" s="106">
        <v>182</v>
      </c>
      <c r="K73" s="106">
        <f>J73*1.18</f>
        <v>214.76</v>
      </c>
      <c r="L73" s="23" t="s">
        <v>275</v>
      </c>
      <c r="M73" s="22" t="s">
        <v>131</v>
      </c>
      <c r="N73" s="96"/>
      <c r="O73" s="96"/>
      <c r="P73" s="96"/>
      <c r="Q73" s="96"/>
      <c r="R73" s="96"/>
      <c r="S73" s="96"/>
      <c r="T73" s="97"/>
      <c r="U73" s="97"/>
      <c r="V73" s="85">
        <v>42370</v>
      </c>
      <c r="W73" s="39" t="s">
        <v>135</v>
      </c>
      <c r="X73" s="98"/>
    </row>
    <row r="74" spans="1:24">
      <c r="X74" s="99"/>
    </row>
    <row r="75" spans="1:24">
      <c r="X75" s="99"/>
    </row>
    <row r="76" spans="1:24">
      <c r="X76" s="99"/>
    </row>
    <row r="77" spans="1:24">
      <c r="X77" s="99"/>
    </row>
    <row r="78" spans="1:24">
      <c r="X78" s="99"/>
    </row>
    <row r="79" spans="1:24">
      <c r="X79" s="99"/>
    </row>
    <row r="80" spans="1:24">
      <c r="X80" s="99"/>
    </row>
    <row r="81" spans="24:24">
      <c r="X81" s="99"/>
    </row>
    <row r="82" spans="24:24">
      <c r="X82" s="99"/>
    </row>
    <row r="83" spans="24:24">
      <c r="X83" s="99"/>
    </row>
    <row r="84" spans="24:24">
      <c r="X84" s="99"/>
    </row>
    <row r="85" spans="24:24">
      <c r="X85" s="99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X6:X8"/>
    <mergeCell ref="C7:C8"/>
    <mergeCell ref="D7:D8"/>
    <mergeCell ref="L7:L8"/>
    <mergeCell ref="M7:M8"/>
    <mergeCell ref="N7:N8"/>
    <mergeCell ref="V7:V8"/>
    <mergeCell ref="W7:W8"/>
    <mergeCell ref="L6:W6"/>
    <mergeCell ref="O7:P7"/>
    <mergeCell ref="Q7:Q8"/>
    <mergeCell ref="R7:S7"/>
    <mergeCell ref="T7:T8"/>
    <mergeCell ref="U7:U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(2</vt:lpstr>
      <vt:lpstr>'Приложение №2 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Фоменко Никита Михайлович</cp:lastModifiedBy>
  <cp:lastPrinted>2015-11-23T05:48:42Z</cp:lastPrinted>
  <dcterms:created xsi:type="dcterms:W3CDTF">2011-11-18T07:59:33Z</dcterms:created>
  <dcterms:modified xsi:type="dcterms:W3CDTF">2015-12-18T07:45:29Z</dcterms:modified>
</cp:coreProperties>
</file>